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124"/>
  <workbookPr/>
  <mc:AlternateContent xmlns:mc="http://schemas.openxmlformats.org/markup-compatibility/2006">
    <mc:Choice Requires="x15">
      <x15ac:absPath xmlns:x15ac="http://schemas.microsoft.com/office/spreadsheetml/2010/11/ac" url="/Users/mariomontoto/Desktop/"/>
    </mc:Choice>
  </mc:AlternateContent>
  <bookViews>
    <workbookView xWindow="80" yWindow="460" windowWidth="25300" windowHeight="9720" activeTab="3"/>
  </bookViews>
  <sheets>
    <sheet name="Main" sheetId="1" r:id="rId1"/>
    <sheet name="Desc Stats" sheetId="2" r:id="rId2"/>
    <sheet name="Linear Regression" sheetId="3" r:id="rId3"/>
    <sheet name="CI" sheetId="4" r:id="rId4"/>
    <sheet name="HT" sheetId="5" r:id="rId5"/>
    <sheet name="2SampTH" sheetId="6" r:id="rId6"/>
    <sheet name="MultReg" sheetId="7" r:id="rId7"/>
    <sheet name="DecTree" sheetId="8" r:id="rId8"/>
    <sheet name="Prob" sheetId="9" r:id="rId9"/>
  </sheets>
  <externalReferences>
    <externalReference r:id="rId10"/>
  </externalReferences>
  <calcPr calcId="150001" concurrentCalc="0"/>
  <extLs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S13" i="4" l="1"/>
  <c r="S11" i="4"/>
  <c r="S10" i="4"/>
  <c r="S9" i="4"/>
  <c r="S15" i="4"/>
  <c r="S17" i="4"/>
  <c r="S14" i="4"/>
  <c r="S16" i="4"/>
  <c r="S8" i="4"/>
  <c r="N7" i="2"/>
  <c r="N6" i="2"/>
  <c r="N5" i="2"/>
  <c r="N4" i="2"/>
  <c r="N3" i="2"/>
</calcChain>
</file>

<file path=xl/sharedStrings.xml><?xml version="1.0" encoding="utf-8"?>
<sst xmlns="http://schemas.openxmlformats.org/spreadsheetml/2006/main" count="71" uniqueCount="71">
  <si>
    <t>Name:</t>
  </si>
  <si>
    <t>PID:</t>
  </si>
  <si>
    <t>Help Desk Calls</t>
  </si>
  <si>
    <t>Day</t>
  </si>
  <si>
    <t># Calls</t>
  </si>
  <si>
    <t>Sales</t>
  </si>
  <si>
    <t>Age</t>
  </si>
  <si>
    <t>Growth</t>
  </si>
  <si>
    <t>Income</t>
  </si>
  <si>
    <t>HS</t>
  </si>
  <si>
    <t>College</t>
  </si>
  <si>
    <t>Subcompact</t>
  </si>
  <si>
    <t>Compact</t>
  </si>
  <si>
    <t>Price</t>
  </si>
  <si>
    <t>Rooms</t>
  </si>
  <si>
    <t>Neighborhood</t>
  </si>
  <si>
    <t>Payoff Table</t>
  </si>
  <si>
    <t>Decision (Purchase)</t>
  </si>
  <si>
    <t>Apartment building</t>
  </si>
  <si>
    <t>Office building</t>
  </si>
  <si>
    <t>Warehouse</t>
  </si>
  <si>
    <t>Poor Economic Conditions</t>
  </si>
  <si>
    <t xml:space="preserve">Good Economic Conditions </t>
  </si>
  <si>
    <t>Mario Montoto</t>
  </si>
  <si>
    <t>MEAN</t>
  </si>
  <si>
    <t>MEDIAN</t>
  </si>
  <si>
    <t>MODE</t>
  </si>
  <si>
    <t>VARIANCE</t>
  </si>
  <si>
    <t>STANDARD DEV.</t>
  </si>
  <si>
    <t>Upper Limits</t>
  </si>
  <si>
    <t>Labels</t>
  </si>
  <si>
    <t>0-15</t>
  </si>
  <si>
    <t>16-30</t>
  </si>
  <si>
    <t>31-45</t>
  </si>
  <si>
    <t>46-60</t>
  </si>
  <si>
    <t>61-75</t>
  </si>
  <si>
    <t>76-90</t>
  </si>
  <si>
    <t>91-105</t>
  </si>
  <si>
    <t>106-120</t>
  </si>
  <si>
    <t>121-135</t>
  </si>
  <si>
    <t>136-150</t>
  </si>
  <si>
    <t>Bin</t>
  </si>
  <si>
    <t>More</t>
  </si>
  <si>
    <t>Frequency</t>
  </si>
  <si>
    <t>Q-2a:</t>
  </si>
  <si>
    <t>Q-2b:</t>
  </si>
  <si>
    <t>The  sales seem to rise a small amount as the median income increases.</t>
  </si>
  <si>
    <t>Q-3a:</t>
  </si>
  <si>
    <t>Sample Size</t>
  </si>
  <si>
    <t>Mean</t>
  </si>
  <si>
    <t>Standard Dev.</t>
  </si>
  <si>
    <t>Confience</t>
  </si>
  <si>
    <t>n</t>
  </si>
  <si>
    <t>x-bar</t>
  </si>
  <si>
    <t>s</t>
  </si>
  <si>
    <t>Confidence Level</t>
  </si>
  <si>
    <t>Center of Interval</t>
  </si>
  <si>
    <t>t*s/sqrt(n)</t>
  </si>
  <si>
    <t>Lower end of int'l</t>
  </si>
  <si>
    <t>Upper end of int'l</t>
  </si>
  <si>
    <t>Interval width</t>
  </si>
  <si>
    <t>1-conf</t>
  </si>
  <si>
    <t>t</t>
  </si>
  <si>
    <t>sqrt(n)</t>
  </si>
  <si>
    <t>s/sqrt(n)</t>
  </si>
  <si>
    <t>The confidence level is 2.43 and can be used using the t*s/sqrt(n) formula</t>
  </si>
  <si>
    <t>The range can be found by adding and subtracting the confidence interval which is 2.43 to the sample mean.</t>
  </si>
  <si>
    <t>That will give us our range which is [9.57,14.43</t>
  </si>
  <si>
    <t>What the range tells us is the amount of time students spent studying for the physchology test.</t>
  </si>
  <si>
    <t>With these numbers we become 95% sure that students spent between 9.57 and 14.43 hours studying for the physchology test.</t>
  </si>
  <si>
    <t>Q-3b: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</si>
</sst>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0.000"/>
    <numFmt numFmtId="166" formatCode="0.0000"/>
    <numFmt numFmtId="167" formatCode="&quot;$&quot;#,##0.00"/>
  </numFmts>
  <fonts count="16" x14ac:knownFonts="1">
    <font>
      <sz val="11"/>
      <color theme="1"/>
      <name val="Calibri"/>
      <family val="2"/>
      <scheme val="minor"/>
    </font>
    <font>
      <sz val="11"/>
      <color theme="1"/>
      <name val="Calibri"/>
      <family val="2"/>
      <scheme val="minor"/>
    </font>
    <font>
      <b/>
      <sz val="14"/>
      <color theme="1"/>
      <name val="Arial"/>
      <family val="2"/>
    </font>
    <font>
      <b/>
      <sz val="14"/>
      <color rgb="FF000000"/>
      <name val="Arial"/>
      <family val="2"/>
    </font>
    <font>
      <b/>
      <sz val="10"/>
      <name val="Verdana"/>
      <family val="2"/>
    </font>
    <font>
      <sz val="10"/>
      <name val="Verdana"/>
      <family val="2"/>
    </font>
    <font>
      <sz val="10"/>
      <name val="Arial"/>
      <family val="2"/>
    </font>
    <font>
      <b/>
      <sz val="11"/>
      <name val="Arial"/>
      <family val="2"/>
    </font>
    <font>
      <b/>
      <sz val="12"/>
      <name val="Arial"/>
      <family val="2"/>
    </font>
    <font>
      <sz val="11"/>
      <name val="Arial"/>
      <family val="2"/>
    </font>
    <font>
      <b/>
      <sz val="12"/>
      <color theme="1"/>
      <name val="Arial"/>
      <family val="2"/>
    </font>
    <font>
      <b/>
      <sz val="11"/>
      <color theme="1"/>
      <name val="Calibri"/>
      <family val="2"/>
      <scheme val="minor"/>
    </font>
    <font>
      <sz val="16"/>
      <color theme="1"/>
      <name val="Calibri"/>
      <family val="2"/>
      <scheme val="minor"/>
    </font>
    <font>
      <i/>
      <sz val="11"/>
      <color theme="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16">
    <border>
      <left/>
      <right/>
      <top/>
      <bottom/>
      <diagonal/>
    </border>
    <border>
      <left/>
      <right/>
      <top/>
      <bottom style="medium">
        <color auto="1"/>
      </bottom>
      <diagonal/>
    </border>
    <border>
      <left/>
      <right/>
      <top style="medium">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thin">
        <color auto="1"/>
      </right>
      <top style="thin">
        <color auto="1"/>
      </top>
      <bottom style="thin">
        <color auto="1"/>
      </bottom>
      <diagonal/>
    </border>
  </borders>
  <cellStyleXfs count="9">
    <xf numFmtId="0" fontId="0" fillId="0" borderId="0"/>
    <xf numFmtId="0" fontId="5" fillId="0" borderId="0"/>
    <xf numFmtId="0" fontId="6" fillId="0" borderId="0"/>
    <xf numFmtId="164" fontId="1" fillId="0" borderId="0" applyFont="0" applyFill="0" applyBorder="0" applyAlignment="0" applyProtection="0"/>
    <xf numFmtId="0" fontId="6"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50">
    <xf numFmtId="0" fontId="0" fillId="0" borderId="0" xfId="0"/>
    <xf numFmtId="0" fontId="0" fillId="0" borderId="0" xfId="0" applyBorder="1"/>
    <xf numFmtId="0" fontId="2" fillId="0" borderId="0" xfId="0" applyFont="1"/>
    <xf numFmtId="0" fontId="4" fillId="0" borderId="0" xfId="0" applyFont="1" applyAlignment="1">
      <alignment horizontal="center" wrapText="1"/>
    </xf>
    <xf numFmtId="0" fontId="5" fillId="0" borderId="0" xfId="1" applyFont="1" applyAlignment="1">
      <alignment horizontal="right" wrapText="1"/>
    </xf>
    <xf numFmtId="0" fontId="5" fillId="0" borderId="0" xfId="1" applyFont="1" applyFill="1" applyAlignment="1">
      <alignment horizontal="right" wrapText="1"/>
    </xf>
    <xf numFmtId="165" fontId="8" fillId="0" borderId="2" xfId="2" applyNumberFormat="1" applyFont="1" applyFill="1" applyBorder="1" applyAlignment="1" applyProtection="1">
      <alignment horizontal="center"/>
      <protection locked="0"/>
    </xf>
    <xf numFmtId="166" fontId="8" fillId="0" borderId="2" xfId="2" applyNumberFormat="1" applyFont="1" applyFill="1" applyBorder="1" applyAlignment="1" applyProtection="1">
      <alignment horizontal="center"/>
      <protection locked="0"/>
    </xf>
    <xf numFmtId="2" fontId="8" fillId="0" borderId="2" xfId="2" applyNumberFormat="1" applyFont="1" applyFill="1" applyBorder="1" applyAlignment="1" applyProtection="1">
      <alignment horizontal="center"/>
      <protection locked="0"/>
    </xf>
    <xf numFmtId="164" fontId="9" fillId="0" borderId="0" xfId="3" applyFont="1" applyFill="1" applyBorder="1" applyAlignment="1" applyProtection="1">
      <alignment horizontal="right"/>
      <protection locked="0"/>
    </xf>
    <xf numFmtId="2" fontId="9" fillId="0" borderId="0" xfId="2" applyNumberFormat="1" applyFont="1" applyFill="1" applyBorder="1" applyAlignment="1" applyProtection="1">
      <alignment horizontal="right"/>
      <protection locked="0"/>
    </xf>
    <xf numFmtId="166" fontId="9" fillId="0" borderId="0" xfId="2" applyNumberFormat="1" applyFont="1" applyFill="1" applyBorder="1" applyAlignment="1" applyProtection="1">
      <alignment horizontal="right"/>
      <protection locked="0"/>
    </xf>
    <xf numFmtId="0" fontId="7" fillId="0" borderId="2" xfId="4" applyFont="1" applyFill="1" applyBorder="1" applyAlignment="1">
      <alignment horizontal="center"/>
    </xf>
    <xf numFmtId="0" fontId="9" fillId="0" borderId="0" xfId="4" applyFont="1" applyFill="1" applyBorder="1" applyAlignment="1"/>
    <xf numFmtId="0" fontId="7" fillId="0" borderId="2" xfId="1" applyFont="1" applyFill="1" applyBorder="1" applyAlignment="1">
      <alignment horizontal="center"/>
    </xf>
    <xf numFmtId="0" fontId="9" fillId="0" borderId="0" xfId="1" applyFont="1" applyFill="1" applyBorder="1" applyAlignment="1"/>
    <xf numFmtId="0" fontId="9" fillId="0" borderId="3" xfId="1" applyFont="1" applyFill="1" applyBorder="1" applyAlignment="1"/>
    <xf numFmtId="0" fontId="0" fillId="0" borderId="0" xfId="0" applyAlignment="1">
      <alignment wrapText="1"/>
    </xf>
    <xf numFmtId="0" fontId="10" fillId="2" borderId="7" xfId="0" applyFont="1" applyFill="1" applyBorder="1"/>
    <xf numFmtId="0" fontId="10" fillId="2" borderId="0" xfId="0" applyFont="1" applyFill="1" applyBorder="1"/>
    <xf numFmtId="0" fontId="11" fillId="2" borderId="8" xfId="0" applyFont="1" applyFill="1" applyBorder="1"/>
    <xf numFmtId="0" fontId="11" fillId="2" borderId="7" xfId="0" applyFont="1" applyFill="1" applyBorder="1"/>
    <xf numFmtId="0" fontId="11" fillId="2" borderId="0" xfId="0" applyFont="1" applyFill="1" applyBorder="1"/>
    <xf numFmtId="0" fontId="11" fillId="2" borderId="9" xfId="0" applyFont="1" applyFill="1" applyBorder="1"/>
    <xf numFmtId="0" fontId="11" fillId="2" borderId="1" xfId="0" applyFont="1" applyFill="1" applyBorder="1"/>
    <xf numFmtId="0" fontId="11" fillId="2" borderId="10" xfId="0" applyFont="1" applyFill="1" applyBorder="1"/>
    <xf numFmtId="0" fontId="10" fillId="2" borderId="11" xfId="0" applyFont="1" applyFill="1" applyBorder="1"/>
    <xf numFmtId="167" fontId="10" fillId="2" borderId="11" xfId="0" applyNumberFormat="1" applyFont="1" applyFill="1" applyBorder="1" applyAlignment="1">
      <alignment horizontal="right"/>
    </xf>
    <xf numFmtId="167" fontId="8" fillId="2" borderId="11" xfId="0" applyNumberFormat="1" applyFont="1" applyFill="1" applyBorder="1" applyAlignment="1">
      <alignment horizontal="right"/>
    </xf>
    <xf numFmtId="0" fontId="10" fillId="2" borderId="12" xfId="0" applyFont="1" applyFill="1" applyBorder="1"/>
    <xf numFmtId="167" fontId="10" fillId="2" borderId="12" xfId="0" applyNumberFormat="1" applyFont="1" applyFill="1" applyBorder="1" applyAlignment="1">
      <alignment horizontal="right"/>
    </xf>
    <xf numFmtId="9" fontId="10" fillId="2" borderId="12" xfId="0" applyNumberFormat="1" applyFont="1" applyFill="1" applyBorder="1" applyAlignment="1">
      <alignment horizontal="center"/>
    </xf>
    <xf numFmtId="0" fontId="12" fillId="0" borderId="1" xfId="0" applyFont="1" applyBorder="1" applyAlignment="1">
      <alignment horizontal="center"/>
    </xf>
    <xf numFmtId="0" fontId="3" fillId="0" borderId="0" xfId="0" applyFont="1" applyAlignment="1">
      <alignment horizontal="center"/>
    </xf>
    <xf numFmtId="0" fontId="10" fillId="2" borderId="13" xfId="0" applyFont="1" applyFill="1" applyBorder="1" applyAlignment="1">
      <alignment horizontal="center" wrapText="1"/>
    </xf>
    <xf numFmtId="0" fontId="10" fillId="2" borderId="14" xfId="0" applyFont="1" applyFill="1" applyBorder="1" applyAlignment="1">
      <alignment horizontal="center" wrapText="1"/>
    </xf>
    <xf numFmtId="0" fontId="10" fillId="2" borderId="4" xfId="0" applyFont="1" applyFill="1" applyBorder="1" applyAlignment="1">
      <alignment horizontal="center"/>
    </xf>
    <xf numFmtId="0" fontId="10" fillId="2" borderId="5" xfId="0" applyFont="1" applyFill="1" applyBorder="1" applyAlignment="1">
      <alignment horizontal="center"/>
    </xf>
    <xf numFmtId="0" fontId="10" fillId="2" borderId="6" xfId="0" applyFont="1" applyFill="1" applyBorder="1" applyAlignment="1">
      <alignment horizontal="center"/>
    </xf>
    <xf numFmtId="2" fontId="0" fillId="0" borderId="0" xfId="0" applyNumberFormat="1"/>
    <xf numFmtId="0" fontId="0" fillId="0" borderId="15" xfId="0" applyBorder="1"/>
    <xf numFmtId="1" fontId="0" fillId="0" borderId="15" xfId="0" applyNumberFormat="1" applyBorder="1"/>
    <xf numFmtId="2" fontId="0" fillId="0" borderId="15" xfId="0" applyNumberFormat="1" applyBorder="1"/>
    <xf numFmtId="0" fontId="0" fillId="0" borderId="0" xfId="0" applyNumberFormat="1"/>
    <xf numFmtId="0" fontId="0" fillId="0" borderId="0" xfId="0" applyNumberFormat="1" applyFill="1" applyBorder="1" applyAlignment="1"/>
    <xf numFmtId="0" fontId="0" fillId="0" borderId="0" xfId="0" applyFill="1" applyBorder="1" applyAlignment="1"/>
    <xf numFmtId="0" fontId="0" fillId="0" borderId="1" xfId="0" applyFill="1" applyBorder="1" applyAlignment="1"/>
    <xf numFmtId="0" fontId="13" fillId="0" borderId="2" xfId="0" applyFont="1" applyFill="1" applyBorder="1" applyAlignment="1">
      <alignment horizontal="center"/>
    </xf>
    <xf numFmtId="0" fontId="0" fillId="3" borderId="0" xfId="0" applyFill="1"/>
    <xf numFmtId="9" fontId="0" fillId="0" borderId="0" xfId="0" applyNumberFormat="1"/>
  </cellXfs>
  <cellStyles count="9">
    <cellStyle name="Currency 2 2 4" xfId="3"/>
    <cellStyle name="Followed Hyperlink" xfId="6" builtinId="9" hidden="1"/>
    <cellStyle name="Followed Hyperlink" xfId="8" builtinId="9" hidden="1"/>
    <cellStyle name="Hyperlink" xfId="5" builtinId="8" hidden="1"/>
    <cellStyle name="Hyperlink" xfId="7" builtinId="8" hidden="1"/>
    <cellStyle name="Normal" xfId="0" builtinId="0"/>
    <cellStyle name="Normal 2" xfId="2"/>
    <cellStyle name="Normal 3 2" xfId="4"/>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Help Center Calls per</a:t>
            </a:r>
            <a:r>
              <a:rPr lang="en-US" baseline="0"/>
              <a:t> Day</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'Desc Stats'!$O$14:$O$23</c:f>
              <c:numCache>
                <c:formatCode>General</c:formatCode>
                <c:ptCount val="10"/>
                <c:pt idx="0">
                  <c:v>15.0</c:v>
                </c:pt>
                <c:pt idx="1">
                  <c:v>30.0</c:v>
                </c:pt>
                <c:pt idx="2">
                  <c:v>45.0</c:v>
                </c:pt>
                <c:pt idx="3">
                  <c:v>60.0</c:v>
                </c:pt>
                <c:pt idx="4">
                  <c:v>75.0</c:v>
                </c:pt>
                <c:pt idx="5">
                  <c:v>90.0</c:v>
                </c:pt>
                <c:pt idx="6">
                  <c:v>105.0</c:v>
                </c:pt>
                <c:pt idx="7">
                  <c:v>120.0</c:v>
                </c:pt>
                <c:pt idx="8">
                  <c:v>135.0</c:v>
                </c:pt>
                <c:pt idx="9">
                  <c:v>150.0</c:v>
                </c:pt>
              </c:numCache>
            </c:numRef>
          </c:cat>
          <c:val>
            <c:numRef>
              <c:f>'Desc Stats'!$P$14:$P$23</c:f>
              <c:numCache>
                <c:formatCode>General</c:formatCode>
                <c:ptCount val="10"/>
                <c:pt idx="0">
                  <c:v>1.0</c:v>
                </c:pt>
                <c:pt idx="1">
                  <c:v>6.0</c:v>
                </c:pt>
                <c:pt idx="2">
                  <c:v>22.0</c:v>
                </c:pt>
                <c:pt idx="3">
                  <c:v>20.0</c:v>
                </c:pt>
                <c:pt idx="4">
                  <c:v>17.0</c:v>
                </c:pt>
                <c:pt idx="5">
                  <c:v>6.0</c:v>
                </c:pt>
                <c:pt idx="6">
                  <c:v>1.0</c:v>
                </c:pt>
                <c:pt idx="7">
                  <c:v>0.0</c:v>
                </c:pt>
                <c:pt idx="8">
                  <c:v>0.0</c:v>
                </c:pt>
                <c:pt idx="9">
                  <c:v>2.0</c:v>
                </c:pt>
              </c:numCache>
            </c:numRef>
          </c:val>
        </c:ser>
        <c:dLbls>
          <c:showLegendKey val="0"/>
          <c:showVal val="0"/>
          <c:showCatName val="0"/>
          <c:showSerName val="0"/>
          <c:showPercent val="0"/>
          <c:showBubbleSize val="0"/>
        </c:dLbls>
        <c:gapWidth val="219"/>
        <c:overlap val="-27"/>
        <c:axId val="-2087140496"/>
        <c:axId val="-2107721664"/>
      </c:barChart>
      <c:catAx>
        <c:axId val="-20871404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Calls Per Day</a:t>
                </a:r>
              </a:p>
              <a:p>
                <a:pPr>
                  <a:defRPr/>
                </a:pP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7721664"/>
        <c:crosses val="autoZero"/>
        <c:auto val="1"/>
        <c:lblAlgn val="ctr"/>
        <c:lblOffset val="100"/>
        <c:noMultiLvlLbl val="0"/>
      </c:catAx>
      <c:valAx>
        <c:axId val="-210772166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71404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Median</a:t>
            </a:r>
            <a:r>
              <a:rPr lang="en-US" baseline="0"/>
              <a:t> Income compared to</a:t>
            </a:r>
            <a:r>
              <a:rPr lang="en-US"/>
              <a:t> Sales in Sporting Goods Stores</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Income</c:v>
          </c:tx>
          <c:spPr>
            <a:ln w="25400" cap="rnd">
              <a:noFill/>
              <a:round/>
            </a:ln>
            <a:effectLst/>
          </c:spPr>
          <c:marker>
            <c:symbol val="diamond"/>
            <c:size val="6"/>
            <c:spPr>
              <a:solidFill>
                <a:schemeClr val="accent1"/>
              </a:solidFill>
              <a:ln w="9525">
                <a:solidFill>
                  <a:schemeClr val="accent1"/>
                </a:solidFill>
                <a:round/>
              </a:ln>
              <a:effectLst/>
            </c:spPr>
          </c:marker>
          <c:trendline>
            <c:spPr>
              <a:ln w="9525" cap="rnd">
                <a:solidFill>
                  <a:schemeClr val="accent1"/>
                </a:solidFill>
              </a:ln>
              <a:effectLst/>
            </c:spPr>
            <c:trendlineType val="linear"/>
            <c:dispRSqr val="0"/>
            <c:dispEq val="0"/>
          </c:trendline>
          <c:xVal>
            <c:strRef>
              <c:f>'Linear Regression'!$D$1:$D$34</c:f>
              <c:strCache>
                <c:ptCount val="34"/>
                <c:pt idx="0">
                  <c:v>Income</c:v>
                </c:pt>
                <c:pt idx="1">
                  <c:v> $26,748.51 </c:v>
                </c:pt>
                <c:pt idx="2">
                  <c:v> $53,063.79 </c:v>
                </c:pt>
                <c:pt idx="3">
                  <c:v> $36,090.14 </c:v>
                </c:pt>
                <c:pt idx="4">
                  <c:v> $32,058.07 </c:v>
                </c:pt>
                <c:pt idx="5">
                  <c:v> $47,843.42 </c:v>
                </c:pt>
                <c:pt idx="6">
                  <c:v> $50,180.97 </c:v>
                </c:pt>
                <c:pt idx="7">
                  <c:v> $30,710.08 </c:v>
                </c:pt>
                <c:pt idx="8">
                  <c:v> $29,141.70 </c:v>
                </c:pt>
                <c:pt idx="9">
                  <c:v> $55,980.15 </c:v>
                </c:pt>
                <c:pt idx="10">
                  <c:v> $28,730.88 </c:v>
                </c:pt>
                <c:pt idx="11">
                  <c:v> $31,109.23 </c:v>
                </c:pt>
                <c:pt idx="12">
                  <c:v> $55,614.12 </c:v>
                </c:pt>
                <c:pt idx="13">
                  <c:v> $23,038.43 </c:v>
                </c:pt>
                <c:pt idx="14">
                  <c:v> $34,531.72 </c:v>
                </c:pt>
                <c:pt idx="15">
                  <c:v> $30,350.36 </c:v>
                </c:pt>
                <c:pt idx="16">
                  <c:v> $38,964.94 </c:v>
                </c:pt>
                <c:pt idx="17">
                  <c:v> $49,392.77 </c:v>
                </c:pt>
                <c:pt idx="18">
                  <c:v> $25,595.69 </c:v>
                </c:pt>
                <c:pt idx="19">
                  <c:v> $29,622.61 </c:v>
                </c:pt>
                <c:pt idx="20">
                  <c:v> $31,586.10 </c:v>
                </c:pt>
                <c:pt idx="21">
                  <c:v> $49,674.56 </c:v>
                </c:pt>
                <c:pt idx="22">
                  <c:v> $28,878.98 </c:v>
                </c:pt>
                <c:pt idx="23">
                  <c:v> $24,287.08 </c:v>
                </c:pt>
                <c:pt idx="24">
                  <c:v> $46,711.24 </c:v>
                </c:pt>
                <c:pt idx="25">
                  <c:v> $43,449.81 </c:v>
                </c:pt>
                <c:pt idx="26">
                  <c:v> $31,694.45 </c:v>
                </c:pt>
                <c:pt idx="27">
                  <c:v> $45,459.22 </c:v>
                </c:pt>
                <c:pt idx="28">
                  <c:v> $47,047.34 </c:v>
                </c:pt>
                <c:pt idx="29">
                  <c:v> $26,433.24 </c:v>
                </c:pt>
                <c:pt idx="30">
                  <c:v> $33,396.66 </c:v>
                </c:pt>
                <c:pt idx="31">
                  <c:v> $26,179.36 </c:v>
                </c:pt>
                <c:pt idx="32">
                  <c:v> $33,454.64 </c:v>
                </c:pt>
                <c:pt idx="33">
                  <c:v> $42,271.50 </c:v>
                </c:pt>
              </c:strCache>
            </c:strRef>
          </c:xVal>
          <c:yVal>
            <c:numRef>
              <c:f>'Linear Regression'!$A$1:$A$34</c:f>
              <c:numCache>
                <c:formatCode>_("$"* #,##0.00_);_("$"* \(#,##0.00\);_("$"* "-"??_);_(@_)</c:formatCode>
                <c:ptCount val="34"/>
                <c:pt idx="0" formatCode="0.000">
                  <c:v>0.0</c:v>
                </c:pt>
                <c:pt idx="1">
                  <c:v>1.69571262E6</c:v>
                </c:pt>
                <c:pt idx="2">
                  <c:v>3.403862053E6</c:v>
                </c:pt>
                <c:pt idx="3">
                  <c:v>2.710352905E6</c:v>
                </c:pt>
                <c:pt idx="4">
                  <c:v>529215.459</c:v>
                </c:pt>
                <c:pt idx="5">
                  <c:v>663686.654</c:v>
                </c:pt>
                <c:pt idx="6">
                  <c:v>2.546324335E6</c:v>
                </c:pt>
                <c:pt idx="7">
                  <c:v>2.787046202E6</c:v>
                </c:pt>
                <c:pt idx="8">
                  <c:v>612696.054</c:v>
                </c:pt>
                <c:pt idx="9">
                  <c:v>891822.0329999999</c:v>
                </c:pt>
                <c:pt idx="10">
                  <c:v>1.124967965E6</c:v>
                </c:pt>
                <c:pt idx="11">
                  <c:v>909500.976</c:v>
                </c:pt>
                <c:pt idx="12">
                  <c:v>2.631166881E6</c:v>
                </c:pt>
                <c:pt idx="13">
                  <c:v>882972.654</c:v>
                </c:pt>
                <c:pt idx="14">
                  <c:v>1.078573124E6</c:v>
                </c:pt>
                <c:pt idx="15">
                  <c:v>844320.194</c:v>
                </c:pt>
                <c:pt idx="16">
                  <c:v>1.849119029E6</c:v>
                </c:pt>
                <c:pt idx="17">
                  <c:v>3.860007316E6</c:v>
                </c:pt>
                <c:pt idx="18">
                  <c:v>826573.88</c:v>
                </c:pt>
                <c:pt idx="19">
                  <c:v>604682.868</c:v>
                </c:pt>
                <c:pt idx="20">
                  <c:v>1.9036116E6</c:v>
                </c:pt>
                <c:pt idx="21">
                  <c:v>2.356808391E6</c:v>
                </c:pt>
                <c:pt idx="22">
                  <c:v>2.788571957E6</c:v>
                </c:pt>
                <c:pt idx="23">
                  <c:v>1.634878286E6</c:v>
                </c:pt>
                <c:pt idx="24">
                  <c:v>2.371627369E6</c:v>
                </c:pt>
                <c:pt idx="25">
                  <c:v>2.627837961E6</c:v>
                </c:pt>
                <c:pt idx="26">
                  <c:v>1.86811633E6</c:v>
                </c:pt>
                <c:pt idx="27">
                  <c:v>2.236796862E6</c:v>
                </c:pt>
                <c:pt idx="28">
                  <c:v>1.318876234E6</c:v>
                </c:pt>
                <c:pt idx="29">
                  <c:v>1.868097836E6</c:v>
                </c:pt>
                <c:pt idx="30">
                  <c:v>1.695218566E6</c:v>
                </c:pt>
                <c:pt idx="31">
                  <c:v>2.700194415E6</c:v>
                </c:pt>
                <c:pt idx="32">
                  <c:v>1.156049774E6</c:v>
                </c:pt>
                <c:pt idx="33">
                  <c:v>643858.444</c:v>
                </c:pt>
              </c:numCache>
            </c:numRef>
          </c:yVal>
          <c:smooth val="0"/>
        </c:ser>
        <c:dLbls>
          <c:showLegendKey val="0"/>
          <c:showVal val="0"/>
          <c:showCatName val="0"/>
          <c:showSerName val="0"/>
          <c:showPercent val="0"/>
          <c:showBubbleSize val="0"/>
        </c:dLbls>
        <c:axId val="-2079183728"/>
        <c:axId val="-2079076416"/>
      </c:scatterChart>
      <c:valAx>
        <c:axId val="-20791837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Median  FAMILY</a:t>
                </a:r>
                <a:r>
                  <a:rPr lang="en-US" baseline="0"/>
                  <a:t> </a:t>
                </a:r>
                <a:r>
                  <a:rPr lang="en-US"/>
                  <a:t>Income</a:t>
                </a:r>
              </a:p>
            </c:rich>
          </c:tx>
          <c:layout/>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quot;$&quot;#,##0"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9076416"/>
        <c:crosses val="autoZero"/>
        <c:crossBetween val="midCat"/>
      </c:valAx>
      <c:valAx>
        <c:axId val="-2079076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Sales</a:t>
                </a:r>
              </a:p>
            </c:rich>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9183728"/>
        <c:crosses val="autoZero"/>
        <c:crossBetween val="midCat"/>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1">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57150</xdr:colOff>
      <xdr:row>2</xdr:row>
      <xdr:rowOff>9525</xdr:rowOff>
    </xdr:from>
    <xdr:to>
      <xdr:col>8</xdr:col>
      <xdr:colOff>581025</xdr:colOff>
      <xdr:row>25</xdr:row>
      <xdr:rowOff>85725</xdr:rowOff>
    </xdr:to>
    <xdr:sp macro="" textlink="">
      <xdr:nvSpPr>
        <xdr:cNvPr id="2" name="TextBox 1"/>
        <xdr:cNvSpPr txBox="1"/>
      </xdr:nvSpPr>
      <xdr:spPr>
        <a:xfrm>
          <a:off x="666750" y="390525"/>
          <a:ext cx="4791075" cy="45529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     </a:t>
          </a:r>
          <a:r>
            <a:rPr kumimoji="0" lang="en-US" sz="1600" b="1" i="0" u="none" strike="noStrike" kern="0" cap="none" spc="0" normalizeH="0" baseline="0" noProof="0">
              <a:ln>
                <a:noFill/>
              </a:ln>
              <a:solidFill>
                <a:prstClr val="black"/>
              </a:solidFill>
              <a:effectLst/>
              <a:uLnTx/>
              <a:uFillTx/>
              <a:latin typeface="+mn-lt"/>
              <a:ea typeface="+mn-ea"/>
              <a:cs typeface="+mn-cs"/>
            </a:rPr>
            <a:t>   ***************Final Exam***************</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This final exam is comprised of eight worksheets covering various key topics of the Harvard  fully online eLearning course on Quantitative Methods.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Complete the exam as if you were submitting this workbook to a lay person not familiar with quantitative methods such that they could easily understand your arguments, graphs, mathematical evidence and conclusions.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Please show all of your work.  It is not enough to simply get right answers on this Exam or to just explain the mathematical process in a text box; you must show your work to demonstrate that </a:t>
          </a:r>
          <a:r>
            <a:rPr kumimoji="0" lang="en-US"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YOU know how</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to arrive at correct answers using Excel  calculations, functions and/or approporite utility.  If a utility is used, the </a:t>
          </a:r>
          <a:r>
            <a:rPr kumimoji="0" lang="en-US" sz="12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specific</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utility must be pasted to the respective worksheet.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There is a deadline for the submission of this exam.  You are responsible for submitting this completed workbook to your coach before the deadline.  Use  </a:t>
          </a:r>
          <a:r>
            <a:rPr kumimoji="0" lang="en-US"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Lastname.Firstname.FinalExam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as the fiilename of your document.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Good Luck!</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Prof. Kyparisis</a:t>
          </a:r>
        </a:p>
        <a:p>
          <a:pPr eaLnBrk="1" fontAlgn="auto" latinLnBrk="0" hangingPunct="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225424</xdr:colOff>
      <xdr:row>1</xdr:row>
      <xdr:rowOff>3176</xdr:rowOff>
    </xdr:from>
    <xdr:to>
      <xdr:col>11</xdr:col>
      <xdr:colOff>508000</xdr:colOff>
      <xdr:row>14</xdr:row>
      <xdr:rowOff>12700</xdr:rowOff>
    </xdr:to>
    <xdr:sp macro="" textlink="">
      <xdr:nvSpPr>
        <xdr:cNvPr id="2" name="TextBox 1"/>
        <xdr:cNvSpPr txBox="1"/>
      </xdr:nvSpPr>
      <xdr:spPr>
        <a:xfrm>
          <a:off x="3590924" y="231776"/>
          <a:ext cx="4994276" cy="2498724"/>
        </a:xfrm>
        <a:prstGeom prst="rect">
          <a:avLst/>
        </a:prstGeom>
        <a:solidFill>
          <a:srgbClr val="FFFF00"/>
        </a:solidFill>
        <a:ln w="349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rPr>
            <a:t>Q-1a.  </a:t>
          </a: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You run a call center and are concerned about customer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support  service levels on the Help Desk. You want to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know how many calls per day are handled by your help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desk staff.  You collect the data at left over a 75-day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period.  Use appropriate descriptive statistics to make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sense of this data.  Use an appropriate graph also.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Explain your findings so that your non-quantitative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partner will understand them.  </a:t>
          </a:r>
          <a:r>
            <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rPr>
            <a:t>(5 pts.)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rPr>
            <a:t>The majority of the calls fall under the 31-45 bin. The Mean being 55, Mode is 498 and Median is 49. If I needed to plan for the amount of calls in a day I would most probably be having between 31-45 calls. The histogram shows how the majority of days look like.</a:t>
          </a:r>
        </a:p>
        <a:p>
          <a:endParaRPr lang="en-US" sz="1100"/>
        </a:p>
      </xdr:txBody>
    </xdr:sp>
    <xdr:clientData/>
  </xdr:twoCellAnchor>
  <xdr:twoCellAnchor>
    <xdr:from>
      <xdr:col>3</xdr:col>
      <xdr:colOff>469900</xdr:colOff>
      <xdr:row>15</xdr:row>
      <xdr:rowOff>101600</xdr:rowOff>
    </xdr:from>
    <xdr:to>
      <xdr:col>12</xdr:col>
      <xdr:colOff>203200</xdr:colOff>
      <xdr:row>28</xdr:row>
      <xdr:rowOff>152400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76199</xdr:colOff>
      <xdr:row>2</xdr:row>
      <xdr:rowOff>161925</xdr:rowOff>
    </xdr:from>
    <xdr:to>
      <xdr:col>20</xdr:col>
      <xdr:colOff>47625</xdr:colOff>
      <xdr:row>33</xdr:row>
      <xdr:rowOff>38100</xdr:rowOff>
    </xdr:to>
    <xdr:sp macro="" textlink="">
      <xdr:nvSpPr>
        <xdr:cNvPr id="2" name="TextBox 1"/>
        <xdr:cNvSpPr txBox="1"/>
      </xdr:nvSpPr>
      <xdr:spPr>
        <a:xfrm>
          <a:off x="6648449" y="552450"/>
          <a:ext cx="7896226" cy="5781675"/>
        </a:xfrm>
        <a:prstGeom prst="rect">
          <a:avLst/>
        </a:prstGeom>
        <a:solidFill>
          <a:srgbClr val="FFFF00"/>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Can demographic information be  helpful in predicting sales at sporting goods stores?  The data at left are monthly sales totals from a random sample of 33 stores in a large chain of nationwide sporting goods stores.  All stores in the franchise, and thus within the sample, are approximately the same size and carry the same merchandise.  The county, or in some cases counties, in which the store draws the majority of its customers is referred to here as the customer base.  For each of the 33 set are: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rPr>
            <a:t>Sales</a:t>
          </a: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------Latest one month sales total (dollars)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rPr>
            <a:t>Income</a:t>
          </a: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---Median family income of customer base (dollars)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rPr>
            <a:t>Age</a:t>
          </a: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--------Median age of customer base (years)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rPr>
            <a:t>HS</a:t>
          </a: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----------Percentage of customer base with a high school diploma</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rPr>
            <a:t>College</a:t>
          </a: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---Percentage of customer base with a college diploma</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rPr>
            <a:t>Growth</a:t>
          </a: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---Annual population growth rate of customer base over the past 10 years.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prstClr val="black"/>
              </a:solidFill>
              <a:effectLst/>
              <a:uLnTx/>
              <a:uFillTx/>
              <a:latin typeface="Arial" pitchFamily="34" charset="0"/>
              <a:ea typeface="+mn-ea"/>
              <a:cs typeface="Arial" pitchFamily="34" charset="0"/>
            </a:rPr>
            <a:t>__________________________________________________________________________________________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rPr>
            <a:t>Q-2a</a:t>
          </a: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Construct a scatter plot, using sales as the dependent variable and median family income as the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independent variable.  Discuss the scatter plot. </a:t>
          </a:r>
          <a:r>
            <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rPr>
            <a:t>(5 pts.)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prstClr val="black"/>
              </a:solidFill>
              <a:effectLst/>
              <a:uLnTx/>
              <a:uFillTx/>
              <a:latin typeface="Arial" pitchFamily="34" charset="0"/>
              <a:ea typeface="+mn-ea"/>
              <a:cs typeface="Arial" pitchFamily="34" charset="0"/>
            </a:rPr>
            <a:t>__________________________________________________________________________________________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rPr>
            <a:t>Q-2b.  </a:t>
          </a: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Assuming a linear relationship, use the least-squares method to compute the regression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coefficients b</a:t>
          </a:r>
          <a:r>
            <a:rPr kumimoji="0" lang="en-US" sz="1200" b="0" i="0" u="none" strike="noStrike" kern="0" cap="none" spc="0" normalizeH="0" baseline="-25000" noProof="0">
              <a:ln>
                <a:noFill/>
              </a:ln>
              <a:solidFill>
                <a:prstClr val="black"/>
              </a:solidFill>
              <a:effectLst/>
              <a:uLnTx/>
              <a:uFillTx/>
              <a:latin typeface="Arial" pitchFamily="34" charset="0"/>
              <a:ea typeface="+mn-ea"/>
              <a:cs typeface="Arial" pitchFamily="34" charset="0"/>
            </a:rPr>
            <a:t>0</a:t>
          </a: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and b</a:t>
          </a:r>
          <a:r>
            <a:rPr kumimoji="0" lang="en-US" sz="1200" b="0" i="0" u="none" strike="noStrike" kern="0" cap="none" spc="0" normalizeH="0" baseline="-25000" noProof="0">
              <a:ln>
                <a:noFill/>
              </a:ln>
              <a:solidFill>
                <a:prstClr val="black"/>
              </a:solidFill>
              <a:effectLst/>
              <a:uLnTx/>
              <a:uFillTx/>
              <a:latin typeface="Arial" pitchFamily="34" charset="0"/>
              <a:ea typeface="+mn-ea"/>
              <a:cs typeface="Arial" pitchFamily="34" charset="0"/>
            </a:rPr>
            <a:t>1 </a:t>
          </a: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and state the regression equation. </a:t>
          </a:r>
          <a:r>
            <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rPr>
            <a:t>(5 pts.)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prstClr val="black"/>
              </a:solidFill>
              <a:effectLst/>
              <a:uLnTx/>
              <a:uFillTx/>
              <a:latin typeface="Arial" pitchFamily="34" charset="0"/>
              <a:ea typeface="+mn-ea"/>
              <a:cs typeface="Arial" pitchFamily="34" charset="0"/>
            </a:rPr>
            <a:t>__________________________________________________________________________________________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rPr>
            <a:t>Q-2c.  </a:t>
          </a: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Interpret the meaning of the Y-intercept, b</a:t>
          </a:r>
          <a:r>
            <a:rPr kumimoji="0" lang="en-US" sz="1200" b="0" i="0" u="none" strike="noStrike" kern="0" cap="none" spc="0" normalizeH="0" baseline="-25000" noProof="0">
              <a:ln>
                <a:noFill/>
              </a:ln>
              <a:solidFill>
                <a:prstClr val="black"/>
              </a:solidFill>
              <a:effectLst/>
              <a:uLnTx/>
              <a:uFillTx/>
              <a:latin typeface="Arial" pitchFamily="34" charset="0"/>
              <a:ea typeface="+mn-ea"/>
              <a:cs typeface="Arial" pitchFamily="34" charset="0"/>
            </a:rPr>
            <a:t>0</a:t>
          </a: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and the slope, b</a:t>
          </a:r>
          <a:r>
            <a:rPr kumimoji="0" lang="en-US" sz="1200" b="0" i="0" u="none" strike="noStrike" kern="0" cap="none" spc="0" normalizeH="0" baseline="-25000" noProof="0">
              <a:ln>
                <a:noFill/>
              </a:ln>
              <a:solidFill>
                <a:prstClr val="black"/>
              </a:solidFill>
              <a:effectLst/>
              <a:uLnTx/>
              <a:uFillTx/>
              <a:latin typeface="Arial" pitchFamily="34" charset="0"/>
              <a:ea typeface="+mn-ea"/>
              <a:cs typeface="Arial" pitchFamily="34" charset="0"/>
            </a:rPr>
            <a:t>1</a:t>
          </a: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in this problem. </a:t>
          </a:r>
          <a:r>
            <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rPr>
            <a:t>(5 pts.)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_</a:t>
          </a:r>
          <a:r>
            <a:rPr kumimoji="0" lang="en-US" sz="1200" b="1" i="0" u="sng" strike="noStrike" kern="0" cap="none" spc="0" normalizeH="0" baseline="0" noProof="0">
              <a:ln>
                <a:noFill/>
              </a:ln>
              <a:solidFill>
                <a:prstClr val="black"/>
              </a:solidFill>
              <a:effectLst/>
              <a:uLnTx/>
              <a:uFillTx/>
              <a:latin typeface="Arial" pitchFamily="34" charset="0"/>
              <a:ea typeface="+mn-ea"/>
              <a:cs typeface="Arial" pitchFamily="34" charset="0"/>
            </a:rPr>
            <a:t>_________________________________________________________________________________________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rPr>
            <a:t>Q-2d.  </a:t>
          </a: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Compute the coefficient of determination r</a:t>
          </a:r>
          <a:r>
            <a:rPr kumimoji="0" lang="en-US" sz="1200" b="0" i="0" u="none" strike="noStrike" kern="0" cap="none" spc="0" normalizeH="0" baseline="30000" noProof="0">
              <a:ln>
                <a:noFill/>
              </a:ln>
              <a:solidFill>
                <a:prstClr val="black"/>
              </a:solidFill>
              <a:effectLst/>
              <a:uLnTx/>
              <a:uFillTx/>
              <a:latin typeface="Arial" pitchFamily="34" charset="0"/>
              <a:ea typeface="+mn-ea"/>
              <a:cs typeface="Arial" pitchFamily="34" charset="0"/>
            </a:rPr>
            <a:t>2</a:t>
          </a: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and interpret its meaning.  </a:t>
          </a:r>
          <a:r>
            <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rPr>
            <a:t>(5 pts.)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prstClr val="black"/>
              </a:solidFill>
              <a:effectLst/>
              <a:uLnTx/>
              <a:uFillTx/>
              <a:latin typeface="Arial" pitchFamily="34" charset="0"/>
              <a:ea typeface="+mn-ea"/>
              <a:cs typeface="Arial" pitchFamily="34" charset="0"/>
            </a:rPr>
            <a:t>__________________________________________________________________________________________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rPr>
            <a:t>Q-2e.  </a:t>
          </a: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Construct a 95% confidence interval estimate of the population slope and interpret its meaning. </a:t>
          </a:r>
          <a:r>
            <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rPr>
            <a:t>( 5 pts.)</a:t>
          </a:r>
          <a:endParaRPr lang="en-US" sz="1200" b="1"/>
        </a:p>
      </xdr:txBody>
    </xdr:sp>
    <xdr:clientData/>
  </xdr:twoCellAnchor>
  <xdr:twoCellAnchor>
    <xdr:from>
      <xdr:col>21</xdr:col>
      <xdr:colOff>0</xdr:colOff>
      <xdr:row>5</xdr:row>
      <xdr:rowOff>0</xdr:rowOff>
    </xdr:from>
    <xdr:to>
      <xdr:col>39</xdr:col>
      <xdr:colOff>642939</xdr:colOff>
      <xdr:row>25</xdr:row>
      <xdr:rowOff>10098</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0</xdr:row>
      <xdr:rowOff>123824</xdr:rowOff>
    </xdr:from>
    <xdr:to>
      <xdr:col>13</xdr:col>
      <xdr:colOff>352425</xdr:colOff>
      <xdr:row>38</xdr:row>
      <xdr:rowOff>57149</xdr:rowOff>
    </xdr:to>
    <xdr:sp macro="" textlink="">
      <xdr:nvSpPr>
        <xdr:cNvPr id="2" name="TextBox 1"/>
        <xdr:cNvSpPr txBox="1"/>
      </xdr:nvSpPr>
      <xdr:spPr>
        <a:xfrm>
          <a:off x="209550" y="123824"/>
          <a:ext cx="8067675" cy="7172325"/>
        </a:xfrm>
        <a:prstGeom prst="rect">
          <a:avLst/>
        </a:prstGeom>
        <a:solidFill>
          <a:srgbClr val="FFFF00"/>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rPr>
            <a:t>Q-3a.   </a:t>
          </a: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A sample of students from an introductory psychology class were polled regarding the number of hours they spent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            studying for the last exam.   All students anonymously submitted the number of hours on a 3 by 5 card. There were 24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            individuals in the one section of the course polled. The data was used to make inferences regarding the other students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            taking the course.  Construct a 95% confidence interval  estimate .  Explain your findings so that your non-quantitave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            partner will understand them.   Their data is  below: </a:t>
          </a:r>
          <a:r>
            <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rPr>
            <a:t>(5 pts.)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rPr>
            <a:t>           20         18           7.5         11           10           3.5             7.5           18            19           2.5          9             14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rPr>
            <a:t>             9         14          14.5        17           22           4.5           10.5           15              5           8.5          8             20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prstClr val="black"/>
              </a:solidFill>
              <a:effectLst/>
              <a:uLnTx/>
              <a:uFillTx/>
              <a:latin typeface="Arial" pitchFamily="34" charset="0"/>
              <a:ea typeface="+mn-ea"/>
              <a:cs typeface="Arial" pitchFamily="34" charset="0"/>
            </a:rPr>
            <a:t>_____________________________________________________________________________________________________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rPr>
            <a:t>Q-3b.  </a:t>
          </a: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A sample of Alzheimer's patients are tested to assess the amount of time (in minutes)  in stage IV sleep. It has been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           hypothesized that individuals sufferering from Alzheimer's Disease may spend less time per night in the deeper stages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           of sleep.  The number of minutes spent is Stage IV sleep is recorded for thirty patients (refer to sample data below of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           stage IV sleep over a 24 hour period).  Compute a 95 percent confidence interval for this data. What does this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           information tell you about a particular individual's (an Alzheimer's patient) stage IV sleep?   Explain your findings so that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           your non-quantitative partner will understand them.  </a:t>
          </a:r>
          <a:r>
            <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rPr>
            <a:t>(5 pts.)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r>
            <a:rPr kumimoji="0" lang="en-US" sz="1100" b="1" i="0" u="sng" strike="noStrike" kern="0" cap="none" spc="0" normalizeH="0" baseline="0" noProof="0">
              <a:ln>
                <a:noFill/>
              </a:ln>
              <a:solidFill>
                <a:prstClr val="black"/>
              </a:solidFill>
              <a:effectLst/>
              <a:uLnTx/>
              <a:uFillTx/>
              <a:latin typeface="Arial" pitchFamily="34" charset="0"/>
              <a:ea typeface="+mn-ea"/>
              <a:cs typeface="Arial" pitchFamily="34" charset="0"/>
            </a:rPr>
            <a:t>Stage IV Sleep in Minutes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rPr>
            <a:t>          28.5     37.4     18.5     53.2     61.3     18.75     33.9     27.1     73.0     53.4     66.0     20.5     51.7     57.25     35.6</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rPr>
            <a:t>          33.4     25.1     65.3     55.0     35.0     19.25     81.5     44.1     28.7     36.5     32.2     47.3     41.7     39.75     18.3</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prstClr val="black"/>
              </a:solidFill>
              <a:effectLst/>
              <a:uLnTx/>
              <a:uFillTx/>
              <a:latin typeface="Arial" pitchFamily="34" charset="0"/>
              <a:ea typeface="+mn-ea"/>
              <a:cs typeface="Arial" pitchFamily="34" charset="0"/>
            </a:rPr>
            <a:t>_____________________________________________________________________________________________________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rPr>
            <a:t>Q-3c</a:t>
          </a: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  A large retail corportation plans to sample sales receipts of its meat department to estimate the average size (in dollars)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           of a customer purchase.  Previous analysis suggest that the standard deviation of the purchase amount is approximately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          $50.72.  In order to calculate a 95% confidence interval of the </a:t>
          </a:r>
          <a:r>
            <a:rPr kumimoji="0" lang="en-US" sz="1100" b="1" i="0" u="sng" strike="noStrike" kern="0" cap="none" spc="0" normalizeH="0" baseline="0" noProof="0">
              <a:ln>
                <a:noFill/>
              </a:ln>
              <a:solidFill>
                <a:prstClr val="black"/>
              </a:solidFill>
              <a:effectLst/>
              <a:uLnTx/>
              <a:uFillTx/>
              <a:latin typeface="Arial" pitchFamily="34" charset="0"/>
              <a:ea typeface="+mn-ea"/>
              <a:cs typeface="Arial" pitchFamily="34" charset="0"/>
            </a:rPr>
            <a:t>total</a:t>
          </a: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 width less than $6.50, how many sales receipts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          should the corportion include in the sample?  Explain your findings so that your non-quantitative partner will understand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          them.  </a:t>
          </a:r>
          <a:r>
            <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rPr>
            <a:t>(5 pts.)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prstClr val="black"/>
              </a:solidFill>
              <a:effectLst/>
              <a:uLnTx/>
              <a:uFillTx/>
              <a:latin typeface="Arial" pitchFamily="34" charset="0"/>
              <a:ea typeface="+mn-ea"/>
              <a:cs typeface="Arial" pitchFamily="34" charset="0"/>
            </a:rPr>
            <a:t>_____________________________________________________________________________________________________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rPr>
            <a:t>Q-3d.  </a:t>
          </a: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A survey of 850 workers were asked how much they used the Internet at work.  578 said they used the internet within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           limits, and 255 said that they did not use the Internet within limits.  Construct a 95% confidence interval estimate for the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           proportion of all workers who did not use the Internet within limits.  Explain your findings so that your non-quantitative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           partner will understand them.  </a:t>
          </a:r>
          <a:r>
            <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rPr>
            <a:t>(5 pts.)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prstClr val="black"/>
              </a:solidFill>
              <a:effectLst/>
              <a:uLnTx/>
              <a:uFillTx/>
              <a:latin typeface="Arial" pitchFamily="34" charset="0"/>
              <a:ea typeface="+mn-ea"/>
              <a:cs typeface="Arial" pitchFamily="34" charset="0"/>
            </a:rPr>
            <a:t>_____________________________________________________________________________________________________</a:t>
          </a:r>
          <a:endPar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rPr>
            <a:t>Q-3e.  </a:t>
          </a: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You are the designer for your company's web site.  You have data to indicate that the mean download time for the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           homepage is 5.8 seconds and that the standard deviation of download time is 2.1 seconds.  If we assume that the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           download times are normally distributed, what percent of users will wait between 4 and 8 seconds for the homepage to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           download?  Explain your findings so that your non-quantitative partner will understand them.  </a:t>
          </a:r>
          <a:r>
            <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rPr>
            <a:t>(5 pts.)</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342899</xdr:colOff>
      <xdr:row>0</xdr:row>
      <xdr:rowOff>180974</xdr:rowOff>
    </xdr:from>
    <xdr:to>
      <xdr:col>12</xdr:col>
      <xdr:colOff>295274</xdr:colOff>
      <xdr:row>16</xdr:row>
      <xdr:rowOff>47625</xdr:rowOff>
    </xdr:to>
    <xdr:sp macro="" textlink="">
      <xdr:nvSpPr>
        <xdr:cNvPr id="2" name="TextBox 1"/>
        <xdr:cNvSpPr txBox="1"/>
      </xdr:nvSpPr>
      <xdr:spPr>
        <a:xfrm>
          <a:off x="342899" y="180974"/>
          <a:ext cx="7267575" cy="2914651"/>
        </a:xfrm>
        <a:prstGeom prst="rect">
          <a:avLst/>
        </a:prstGeom>
        <a:solidFill>
          <a:srgbClr val="FFFF00"/>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Arial" panose="020B0604020202020204" pitchFamily="34" charset="0"/>
              <a:ea typeface="+mn-ea"/>
              <a:cs typeface="Arial" panose="020B0604020202020204" pitchFamily="34" charset="0"/>
            </a:rPr>
            <a:t>Q-4a.  </a:t>
          </a:r>
          <a:r>
            <a:rPr lang="en-US" sz="1100">
              <a:solidFill>
                <a:schemeClr val="dk1"/>
              </a:solidFill>
              <a:effectLst/>
              <a:latin typeface="Arial" panose="020B0604020202020204" pitchFamily="34" charset="0"/>
              <a:ea typeface="+mn-ea"/>
              <a:cs typeface="Arial" panose="020B0604020202020204" pitchFamily="34" charset="0"/>
            </a:rPr>
            <a:t>You are the manager of a popular retail store.  You want to determine whether the population mean  wait </a:t>
          </a:r>
        </a:p>
        <a:p>
          <a:r>
            <a:rPr lang="en-US" sz="1100">
              <a:solidFill>
                <a:schemeClr val="dk1"/>
              </a:solidFill>
              <a:effectLst/>
              <a:latin typeface="Arial" panose="020B0604020202020204" pitchFamily="34" charset="0"/>
              <a:ea typeface="+mn-ea"/>
              <a:cs typeface="Arial" panose="020B0604020202020204" pitchFamily="34" charset="0"/>
            </a:rPr>
            <a:t>           time for customer to check-out has changed in the past month from its previous population mean value of </a:t>
          </a:r>
        </a:p>
        <a:p>
          <a:r>
            <a:rPr lang="en-US" sz="1100">
              <a:solidFill>
                <a:schemeClr val="dk1"/>
              </a:solidFill>
              <a:effectLst/>
              <a:latin typeface="Arial" panose="020B0604020202020204" pitchFamily="34" charset="0"/>
              <a:ea typeface="+mn-ea"/>
              <a:cs typeface="Arial" panose="020B0604020202020204" pitchFamily="34" charset="0"/>
            </a:rPr>
            <a:t>           4.25 minutes.  From past experience, you can assume that the population is normally distributed with a </a:t>
          </a:r>
        </a:p>
        <a:p>
          <a:r>
            <a:rPr lang="en-US" sz="1100">
              <a:solidFill>
                <a:schemeClr val="dk1"/>
              </a:solidFill>
              <a:effectLst/>
              <a:latin typeface="Arial" panose="020B0604020202020204" pitchFamily="34" charset="0"/>
              <a:ea typeface="+mn-ea"/>
              <a:cs typeface="Arial" panose="020B0604020202020204" pitchFamily="34" charset="0"/>
            </a:rPr>
            <a:t>           population standard deviation of 1.6 minutes.  You select a sample of 43 customer’s wait time to check-out </a:t>
          </a:r>
        </a:p>
        <a:p>
          <a:r>
            <a:rPr lang="en-US" sz="1100">
              <a:solidFill>
                <a:schemeClr val="dk1"/>
              </a:solidFill>
              <a:effectLst/>
              <a:latin typeface="Arial" panose="020B0604020202020204" pitchFamily="34" charset="0"/>
              <a:ea typeface="+mn-ea"/>
              <a:cs typeface="Arial" panose="020B0604020202020204" pitchFamily="34" charset="0"/>
            </a:rPr>
            <a:t>           during a one hour period.  The sample mean is 4.75 minutes.  Determine whether there is evidence at the </a:t>
          </a:r>
        </a:p>
        <a:p>
          <a:r>
            <a:rPr lang="en-US" sz="1100">
              <a:solidFill>
                <a:schemeClr val="dk1"/>
              </a:solidFill>
              <a:effectLst/>
              <a:latin typeface="Arial" panose="020B0604020202020204" pitchFamily="34" charset="0"/>
              <a:ea typeface="+mn-ea"/>
              <a:cs typeface="Arial" panose="020B0604020202020204" pitchFamily="34" charset="0"/>
            </a:rPr>
            <a:t>           0.05 level of significance that the population mean wait time to check-out has changed in the past month</a:t>
          </a:r>
        </a:p>
        <a:p>
          <a:r>
            <a:rPr lang="en-US" sz="1100">
              <a:solidFill>
                <a:schemeClr val="dk1"/>
              </a:solidFill>
              <a:effectLst/>
              <a:latin typeface="Arial" panose="020B0604020202020204" pitchFamily="34" charset="0"/>
              <a:ea typeface="+mn-ea"/>
              <a:cs typeface="Arial" panose="020B0604020202020204" pitchFamily="34" charset="0"/>
            </a:rPr>
            <a:t>           from its previous population mean value of 4.25 minutes.   Explain your findings utlizing information from</a:t>
          </a:r>
          <a:r>
            <a:rPr lang="en-US" sz="1100" baseline="0">
              <a:solidFill>
                <a:schemeClr val="dk1"/>
              </a:solidFill>
              <a:effectLst/>
              <a:latin typeface="Arial" panose="020B0604020202020204" pitchFamily="34" charset="0"/>
              <a:ea typeface="+mn-ea"/>
              <a:cs typeface="Arial" panose="020B0604020202020204" pitchFamily="34" charset="0"/>
            </a:rPr>
            <a:t> </a:t>
          </a:r>
        </a:p>
        <a:p>
          <a:r>
            <a:rPr lang="en-US" sz="1100" baseline="0">
              <a:solidFill>
                <a:schemeClr val="dk1"/>
              </a:solidFill>
              <a:effectLst/>
              <a:latin typeface="Arial" panose="020B0604020202020204" pitchFamily="34" charset="0"/>
              <a:ea typeface="+mn-ea"/>
              <a:cs typeface="Arial" panose="020B0604020202020204" pitchFamily="34" charset="0"/>
            </a:rPr>
            <a:t>           the hypothesis test you conduct</a:t>
          </a:r>
          <a:r>
            <a:rPr lang="en-US" sz="1100">
              <a:solidFill>
                <a:schemeClr val="dk1"/>
              </a:solidFill>
              <a:effectLst/>
              <a:latin typeface="Arial" panose="020B0604020202020204" pitchFamily="34" charset="0"/>
              <a:ea typeface="+mn-ea"/>
              <a:cs typeface="Arial" panose="020B0604020202020204" pitchFamily="34" charset="0"/>
            </a:rPr>
            <a:t>.  </a:t>
          </a:r>
          <a:r>
            <a:rPr lang="en-US" sz="1100" b="1">
              <a:solidFill>
                <a:schemeClr val="dk1"/>
              </a:solidFill>
              <a:effectLst/>
              <a:latin typeface="Arial" panose="020B0604020202020204" pitchFamily="34" charset="0"/>
              <a:ea typeface="+mn-ea"/>
              <a:cs typeface="Arial" panose="020B0604020202020204" pitchFamily="34" charset="0"/>
            </a:rPr>
            <a:t>(5 pts.)</a:t>
          </a:r>
          <a:endParaRPr lang="en-US" sz="1100">
            <a:effectLst/>
            <a:latin typeface="Arial" panose="020B0604020202020204" pitchFamily="34" charset="0"/>
            <a:cs typeface="Arial" panose="020B0604020202020204" pitchFamily="34" charset="0"/>
          </a:endParaRPr>
        </a:p>
        <a:p>
          <a:r>
            <a:rPr lang="en-US" sz="1100" b="1" u="sng">
              <a:solidFill>
                <a:schemeClr val="dk1"/>
              </a:solidFill>
              <a:effectLst/>
              <a:latin typeface="Arial" panose="020B0604020202020204" pitchFamily="34" charset="0"/>
              <a:ea typeface="+mn-ea"/>
              <a:cs typeface="Arial" panose="020B0604020202020204" pitchFamily="34" charset="0"/>
            </a:rPr>
            <a:t>__________________________________________________________________________________________</a:t>
          </a:r>
          <a:endParaRPr lang="en-US" sz="1100">
            <a:effectLst/>
            <a:latin typeface="Arial" panose="020B0604020202020204" pitchFamily="34" charset="0"/>
            <a:cs typeface="Arial" panose="020B0604020202020204" pitchFamily="34" charset="0"/>
          </a:endParaRPr>
        </a:p>
        <a:p>
          <a:endParaRPr lang="en-US" sz="1100" b="1">
            <a:ln w="34925">
              <a:solidFill>
                <a:schemeClr val="tx1">
                  <a:alpha val="64000"/>
                </a:schemeClr>
              </a:solidFill>
            </a:ln>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Q-4b.  </a:t>
          </a:r>
          <a:r>
            <a:rPr lang="en-US" sz="1100">
              <a:solidFill>
                <a:schemeClr val="dk1"/>
              </a:solidFill>
              <a:effectLst/>
              <a:latin typeface="Arial" panose="020B0604020202020204" pitchFamily="34" charset="0"/>
              <a:ea typeface="+mn-ea"/>
              <a:cs typeface="Arial" panose="020B0604020202020204" pitchFamily="34" charset="0"/>
            </a:rPr>
            <a:t>You are the manager of a fast-food restaurant.  Based on a sample of two-hundred fifty drive-through </a:t>
          </a:r>
        </a:p>
        <a:p>
          <a:r>
            <a:rPr lang="en-US" sz="1100">
              <a:solidFill>
                <a:schemeClr val="dk1"/>
              </a:solidFill>
              <a:effectLst/>
              <a:latin typeface="Arial" panose="020B0604020202020204" pitchFamily="34" charset="0"/>
              <a:ea typeface="+mn-ea"/>
              <a:cs typeface="Arial" panose="020B0604020202020204" pitchFamily="34" charset="0"/>
            </a:rPr>
            <a:t>           orders, you discovered that orders were filled correctly 86.5% of the time.  In an effort to improve</a:t>
          </a:r>
          <a:r>
            <a:rPr lang="en-US" sz="1100" baseline="0">
              <a:solidFill>
                <a:schemeClr val="dk1"/>
              </a:solidFill>
              <a:effectLst/>
              <a:latin typeface="Arial" panose="020B0604020202020204" pitchFamily="34" charset="0"/>
              <a:ea typeface="+mn-ea"/>
              <a:cs typeface="Arial" panose="020B0604020202020204" pitchFamily="34" charset="0"/>
            </a:rPr>
            <a:t> the </a:t>
          </a:r>
        </a:p>
        <a:p>
          <a:r>
            <a:rPr lang="en-US" sz="1100" baseline="0">
              <a:solidFill>
                <a:schemeClr val="dk1"/>
              </a:solidFill>
              <a:effectLst/>
              <a:latin typeface="Arial" panose="020B0604020202020204" pitchFamily="34" charset="0"/>
              <a:ea typeface="+mn-ea"/>
              <a:cs typeface="Arial" panose="020B0604020202020204" pitchFamily="34" charset="0"/>
            </a:rPr>
            <a:t>           amount of orders filled correctly, </a:t>
          </a:r>
          <a:r>
            <a:rPr lang="en-US" sz="1100">
              <a:solidFill>
                <a:schemeClr val="dk1"/>
              </a:solidFill>
              <a:effectLst/>
              <a:latin typeface="Arial" panose="020B0604020202020204" pitchFamily="34" charset="0"/>
              <a:ea typeface="+mn-ea"/>
              <a:cs typeface="Arial" panose="020B0604020202020204" pitchFamily="34" charset="0"/>
            </a:rPr>
            <a:t>you developed a new process to fill orders.</a:t>
          </a:r>
          <a:r>
            <a:rPr lang="en-US" sz="1100" baseline="0">
              <a:solidFill>
                <a:schemeClr val="dk1"/>
              </a:solidFill>
              <a:effectLst/>
              <a:latin typeface="Arial" panose="020B0604020202020204" pitchFamily="34" charset="0"/>
              <a:ea typeface="+mn-ea"/>
              <a:cs typeface="Arial" panose="020B0604020202020204" pitchFamily="34" charset="0"/>
            </a:rPr>
            <a:t>  After sampling two-hundred </a:t>
          </a:r>
        </a:p>
        <a:p>
          <a:r>
            <a:rPr lang="en-US" sz="1100" baseline="0">
              <a:solidFill>
                <a:schemeClr val="dk1"/>
              </a:solidFill>
              <a:effectLst/>
              <a:latin typeface="Arial" panose="020B0604020202020204" pitchFamily="34" charset="0"/>
              <a:ea typeface="+mn-ea"/>
              <a:cs typeface="Arial" panose="020B0604020202020204" pitchFamily="34" charset="0"/>
            </a:rPr>
            <a:t>           fifty orders under this new process, the results reviled that 225 orders were filled correctly.  At the 0.01 level </a:t>
          </a:r>
        </a:p>
        <a:p>
          <a:r>
            <a:rPr lang="en-US" sz="1100" baseline="0">
              <a:solidFill>
                <a:schemeClr val="dk1"/>
              </a:solidFill>
              <a:effectLst/>
              <a:latin typeface="Arial" panose="020B0604020202020204" pitchFamily="34" charset="0"/>
              <a:ea typeface="+mn-ea"/>
              <a:cs typeface="Arial" panose="020B0604020202020204" pitchFamily="34" charset="0"/>
            </a:rPr>
            <a:t>           of significance, can you conclude that the new process population proportion of orders filled correctly is </a:t>
          </a:r>
        </a:p>
        <a:p>
          <a:r>
            <a:rPr lang="en-US" sz="1100" baseline="0">
              <a:solidFill>
                <a:schemeClr val="dk1"/>
              </a:solidFill>
              <a:effectLst/>
              <a:latin typeface="Arial" panose="020B0604020202020204" pitchFamily="34" charset="0"/>
              <a:ea typeface="+mn-ea"/>
              <a:cs typeface="Arial" panose="020B0604020202020204" pitchFamily="34" charset="0"/>
            </a:rPr>
            <a:t>           higher than the proportion of orders filled under the old process?   Explain your findings utilizing information </a:t>
          </a:r>
        </a:p>
        <a:p>
          <a:r>
            <a:rPr lang="en-US" sz="1100" baseline="0">
              <a:solidFill>
                <a:schemeClr val="dk1"/>
              </a:solidFill>
              <a:effectLst/>
              <a:latin typeface="Arial" panose="020B0604020202020204" pitchFamily="34" charset="0"/>
              <a:ea typeface="+mn-ea"/>
              <a:cs typeface="Arial" panose="020B0604020202020204" pitchFamily="34" charset="0"/>
            </a:rPr>
            <a:t>           from the test you conduct. </a:t>
          </a:r>
          <a:r>
            <a:rPr lang="en-US" sz="1100" b="1" baseline="0">
              <a:solidFill>
                <a:schemeClr val="dk1"/>
              </a:solidFill>
              <a:effectLst/>
              <a:latin typeface="Arial" panose="020B0604020202020204" pitchFamily="34" charset="0"/>
              <a:ea typeface="+mn-ea"/>
              <a:cs typeface="Arial" panose="020B0604020202020204" pitchFamily="34" charset="0"/>
            </a:rPr>
            <a:t>(5 pts.)</a:t>
          </a:r>
          <a:endParaRPr lang="en-US" sz="1100">
            <a:effectLst/>
            <a:latin typeface="Arial" panose="020B0604020202020204" pitchFamily="34" charset="0"/>
            <a:cs typeface="Arial" panose="020B0604020202020204" pitchFamily="34" charset="0"/>
          </a:endParaRPr>
        </a:p>
        <a:p>
          <a:endParaRPr lang="en-US" sz="1100">
            <a:ln w="34925">
              <a:solidFill>
                <a:schemeClr val="tx1"/>
              </a:solidFill>
            </a:l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514350</xdr:colOff>
      <xdr:row>1</xdr:row>
      <xdr:rowOff>47625</xdr:rowOff>
    </xdr:from>
    <xdr:to>
      <xdr:col>12</xdr:col>
      <xdr:colOff>381000</xdr:colOff>
      <xdr:row>9</xdr:row>
      <xdr:rowOff>0</xdr:rowOff>
    </xdr:to>
    <xdr:sp macro="" textlink="">
      <xdr:nvSpPr>
        <xdr:cNvPr id="2" name="TextBox 1"/>
        <xdr:cNvSpPr txBox="1"/>
      </xdr:nvSpPr>
      <xdr:spPr>
        <a:xfrm>
          <a:off x="2200275" y="238125"/>
          <a:ext cx="5962650" cy="1476375"/>
        </a:xfrm>
        <a:prstGeom prst="rect">
          <a:avLst/>
        </a:prstGeom>
        <a:solidFill>
          <a:srgbClr val="FFFF00"/>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Arial" panose="020B0604020202020204" pitchFamily="34" charset="0"/>
              <a:ea typeface="+mn-ea"/>
              <a:cs typeface="Arial" panose="020B0604020202020204" pitchFamily="34" charset="0"/>
            </a:rPr>
            <a:t>Q-5a.  </a:t>
          </a:r>
          <a:r>
            <a:rPr lang="en-US" sz="1200">
              <a:solidFill>
                <a:schemeClr val="dk1"/>
              </a:solidFill>
              <a:effectLst/>
              <a:latin typeface="Arial" panose="020B0604020202020204" pitchFamily="34" charset="0"/>
              <a:ea typeface="+mn-ea"/>
              <a:cs typeface="Arial" panose="020B0604020202020204" pitchFamily="34" charset="0"/>
            </a:rPr>
            <a:t>One of the important features of a camera is the battery life as measured by </a:t>
          </a: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panose="020B0604020202020204" pitchFamily="34" charset="0"/>
              <a:ea typeface="+mn-ea"/>
              <a:cs typeface="Arial" panose="020B0604020202020204" pitchFamily="34" charset="0"/>
            </a:rPr>
            <a:t>           the number of shots taken until the battery needs to be recharged.  The data </a:t>
          </a: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panose="020B0604020202020204" pitchFamily="34" charset="0"/>
              <a:ea typeface="+mn-ea"/>
              <a:cs typeface="Arial" panose="020B0604020202020204" pitchFamily="34" charset="0"/>
            </a:rPr>
            <a:t>           at left contain the battery life of 27 subcompact cameras and 15 compact </a:t>
          </a: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panose="020B0604020202020204" pitchFamily="34" charset="0"/>
              <a:ea typeface="+mn-ea"/>
              <a:cs typeface="Arial" panose="020B0604020202020204" pitchFamily="34" charset="0"/>
            </a:rPr>
            <a:t>           cameras.  Assuming that the population variances from both types of digital </a:t>
          </a: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panose="020B0604020202020204" pitchFamily="34" charset="0"/>
              <a:ea typeface="+mn-ea"/>
              <a:cs typeface="Arial" panose="020B0604020202020204" pitchFamily="34" charset="0"/>
            </a:rPr>
            <a:t>           cameras are equal, is there evidence of a difference in the mean battery life</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panose="020B0604020202020204" pitchFamily="34" charset="0"/>
              <a:ea typeface="+mn-ea"/>
              <a:cs typeface="Arial" panose="020B0604020202020204" pitchFamily="34" charset="0"/>
            </a:rPr>
            <a:t>           between the two types of digital cameras at the 95% confidence level?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chemeClr val="dk1"/>
              </a:solidFill>
              <a:effectLst/>
              <a:uLnTx/>
              <a:uFillTx/>
              <a:latin typeface="Arial" panose="020B0604020202020204" pitchFamily="34" charset="0"/>
              <a:ea typeface="+mn-ea"/>
              <a:cs typeface="Arial" panose="020B0604020202020204" pitchFamily="34" charset="0"/>
            </a:rPr>
            <a:t>           </a:t>
          </a:r>
          <a:r>
            <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Explain your findings utilizing information from the test you conduct. </a:t>
          </a:r>
          <a:r>
            <a:rPr kumimoji="0" lang="en-US"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 pts.)</a:t>
          </a:r>
          <a:endParaRPr kumimoji="0" lang="en-US"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476250</xdr:colOff>
      <xdr:row>1</xdr:row>
      <xdr:rowOff>57149</xdr:rowOff>
    </xdr:from>
    <xdr:to>
      <xdr:col>13</xdr:col>
      <xdr:colOff>533400</xdr:colOff>
      <xdr:row>26</xdr:row>
      <xdr:rowOff>28575</xdr:rowOff>
    </xdr:to>
    <xdr:sp macro="" textlink="">
      <xdr:nvSpPr>
        <xdr:cNvPr id="2" name="TextBox 1"/>
        <xdr:cNvSpPr txBox="1"/>
      </xdr:nvSpPr>
      <xdr:spPr>
        <a:xfrm>
          <a:off x="3362325" y="247649"/>
          <a:ext cx="6153150" cy="4733926"/>
        </a:xfrm>
        <a:prstGeom prst="rect">
          <a:avLst/>
        </a:prstGeom>
        <a:solidFill>
          <a:srgbClr val="FFFF00"/>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200">
              <a:solidFill>
                <a:schemeClr val="dk1"/>
              </a:solidFill>
              <a:effectLst/>
              <a:latin typeface="Arial" panose="020B0604020202020204" pitchFamily="34" charset="0"/>
              <a:ea typeface="+mn-ea"/>
              <a:cs typeface="Arial" panose="020B0604020202020204" pitchFamily="34" charset="0"/>
            </a:rPr>
            <a:t>A real estate Association in a suburban community would like to study the relationship between the size of a single-family house (as measured by number of rooms) and the selling price of the house (in thousands of dollars).  Two different neighborhoods are included in the study, one on the east side of the community (=0) and the other on the west side (=1).  A random sample of 20 houses was selected with the results given at left.</a:t>
          </a:r>
          <a:endParaRPr lang="en-US" sz="1200">
            <a:effectLst/>
            <a:latin typeface="Arial" panose="020B0604020202020204" pitchFamily="34" charset="0"/>
            <a:cs typeface="Arial" panose="020B0604020202020204" pitchFamily="34" charset="0"/>
          </a:endParaRPr>
        </a:p>
        <a:p>
          <a:r>
            <a:rPr lang="en-US" sz="1200" b="1" u="sng">
              <a:solidFill>
                <a:schemeClr val="dk1"/>
              </a:solidFill>
              <a:effectLst/>
              <a:latin typeface="Arial" panose="020B0604020202020204" pitchFamily="34" charset="0"/>
              <a:ea typeface="+mn-ea"/>
              <a:cs typeface="Arial" panose="020B0604020202020204" pitchFamily="34" charset="0"/>
            </a:rPr>
            <a:t>_____________________________________________________________________</a:t>
          </a:r>
          <a:endParaRPr lang="en-US" sz="1200">
            <a:effectLst/>
            <a:latin typeface="Arial" panose="020B0604020202020204" pitchFamily="34" charset="0"/>
            <a:cs typeface="Arial" panose="020B0604020202020204" pitchFamily="34" charset="0"/>
          </a:endParaRPr>
        </a:p>
        <a:p>
          <a:endParaRPr lang="en-US" sz="1200" b="1">
            <a:solidFill>
              <a:schemeClr val="dk1"/>
            </a:solidFill>
            <a:effectLst/>
            <a:latin typeface="Arial" panose="020B0604020202020204" pitchFamily="34" charset="0"/>
            <a:ea typeface="+mn-ea"/>
            <a:cs typeface="Arial" panose="020B0604020202020204" pitchFamily="34" charset="0"/>
          </a:endParaRPr>
        </a:p>
        <a:p>
          <a:r>
            <a:rPr lang="en-US" sz="1200" b="1">
              <a:solidFill>
                <a:schemeClr val="dk1"/>
              </a:solidFill>
              <a:effectLst/>
              <a:latin typeface="Arial" panose="020B0604020202020204" pitchFamily="34" charset="0"/>
              <a:ea typeface="+mn-ea"/>
              <a:cs typeface="Arial" panose="020B0604020202020204" pitchFamily="34" charset="0"/>
            </a:rPr>
            <a:t>Q-6a.  </a:t>
          </a:r>
          <a:r>
            <a:rPr lang="en-US" sz="1200">
              <a:solidFill>
                <a:schemeClr val="dk1"/>
              </a:solidFill>
              <a:effectLst/>
              <a:latin typeface="Arial" panose="020B0604020202020204" pitchFamily="34" charset="0"/>
              <a:ea typeface="+mn-ea"/>
              <a:cs typeface="Arial" panose="020B0604020202020204" pitchFamily="34" charset="0"/>
            </a:rPr>
            <a:t>State the multiple regression equation that predicts the selling price</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based on the number of rooms in the neighborhood. </a:t>
          </a:r>
          <a:r>
            <a:rPr lang="en-US" sz="1200" b="1">
              <a:solidFill>
                <a:schemeClr val="dk1"/>
              </a:solidFill>
              <a:effectLst/>
              <a:latin typeface="Arial" panose="020B0604020202020204" pitchFamily="34" charset="0"/>
              <a:ea typeface="+mn-ea"/>
              <a:cs typeface="Arial" panose="020B0604020202020204" pitchFamily="34" charset="0"/>
            </a:rPr>
            <a:t>(5 pts.)</a:t>
          </a:r>
          <a:endParaRPr lang="en-US" sz="1200" b="1">
            <a:effectLst/>
            <a:latin typeface="Arial" panose="020B0604020202020204" pitchFamily="34" charset="0"/>
            <a:cs typeface="Arial" panose="020B0604020202020204" pitchFamily="34" charset="0"/>
          </a:endParaRPr>
        </a:p>
        <a:p>
          <a:r>
            <a:rPr lang="en-US" sz="1200" b="1" u="sng">
              <a:solidFill>
                <a:schemeClr val="dk1"/>
              </a:solidFill>
              <a:effectLst/>
              <a:latin typeface="Arial" panose="020B0604020202020204" pitchFamily="34" charset="0"/>
              <a:ea typeface="+mn-ea"/>
              <a:cs typeface="Arial" panose="020B0604020202020204" pitchFamily="34" charset="0"/>
            </a:rPr>
            <a:t>_____________________________________________________________________</a:t>
          </a:r>
          <a:endParaRPr lang="en-US" sz="1200">
            <a:effectLst/>
            <a:latin typeface="Arial" panose="020B0604020202020204" pitchFamily="34" charset="0"/>
            <a:cs typeface="Arial" panose="020B0604020202020204" pitchFamily="34" charset="0"/>
          </a:endParaRPr>
        </a:p>
        <a:p>
          <a:pPr eaLnBrk="1" fontAlgn="auto" latinLnBrk="0" hangingPunct="1"/>
          <a:endParaRPr lang="en-US" sz="12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Arial" panose="020B0604020202020204" pitchFamily="34" charset="0"/>
              <a:ea typeface="+mn-ea"/>
              <a:cs typeface="Arial" panose="020B0604020202020204" pitchFamily="34" charset="0"/>
            </a:rPr>
            <a:t>Q-6b.  </a:t>
          </a:r>
          <a:r>
            <a:rPr lang="en-US" sz="1200">
              <a:solidFill>
                <a:schemeClr val="dk1"/>
              </a:solidFill>
              <a:effectLst/>
              <a:latin typeface="Arial" panose="020B0604020202020204" pitchFamily="34" charset="0"/>
              <a:ea typeface="+mn-ea"/>
              <a:cs typeface="Arial" panose="020B0604020202020204" pitchFamily="34" charset="0"/>
            </a:rPr>
            <a:t>Interpret the regression coefficients. </a:t>
          </a: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Explain your findings so that your non-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quantitative partner will understand them. </a:t>
          </a:r>
          <a:r>
            <a:rPr kumimoji="0" lang="en-US"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 </a:t>
          </a:r>
          <a:r>
            <a:rPr lang="en-US" sz="1200">
              <a:solidFill>
                <a:schemeClr val="dk1"/>
              </a:solidFill>
              <a:effectLst/>
              <a:latin typeface="Arial" panose="020B0604020202020204" pitchFamily="34" charset="0"/>
              <a:ea typeface="+mn-ea"/>
              <a:cs typeface="Arial" panose="020B0604020202020204" pitchFamily="34" charset="0"/>
            </a:rPr>
            <a:t> </a:t>
          </a:r>
          <a:r>
            <a:rPr lang="en-US" sz="1200" b="1">
              <a:solidFill>
                <a:schemeClr val="dk1"/>
              </a:solidFill>
              <a:effectLst/>
              <a:latin typeface="Arial" panose="020B0604020202020204" pitchFamily="34" charset="0"/>
              <a:ea typeface="+mn-ea"/>
              <a:cs typeface="Arial" panose="020B0604020202020204" pitchFamily="34" charset="0"/>
            </a:rPr>
            <a:t>(5 pts.)</a:t>
          </a:r>
          <a:endParaRPr lang="en-US" sz="1200" b="1">
            <a:effectLst/>
            <a:latin typeface="Arial" panose="020B0604020202020204" pitchFamily="34" charset="0"/>
            <a:cs typeface="Arial" panose="020B0604020202020204" pitchFamily="34" charset="0"/>
          </a:endParaRPr>
        </a:p>
        <a:p>
          <a:r>
            <a:rPr lang="en-US" sz="1200" b="1" u="sng">
              <a:solidFill>
                <a:schemeClr val="dk1"/>
              </a:solidFill>
              <a:effectLst/>
              <a:latin typeface="Arial" panose="020B0604020202020204" pitchFamily="34" charset="0"/>
              <a:ea typeface="+mn-ea"/>
              <a:cs typeface="Arial" panose="020B0604020202020204" pitchFamily="34" charset="0"/>
            </a:rPr>
            <a:t>_____________________________________________________________________</a:t>
          </a:r>
          <a:endParaRPr lang="en-US" sz="1200">
            <a:effectLst/>
            <a:latin typeface="Arial" panose="020B0604020202020204" pitchFamily="34" charset="0"/>
            <a:cs typeface="Arial" panose="020B0604020202020204" pitchFamily="34" charset="0"/>
          </a:endParaRPr>
        </a:p>
        <a:p>
          <a:pPr eaLnBrk="1" fontAlgn="auto" latinLnBrk="0" hangingPunct="1"/>
          <a:endParaRPr lang="en-US" sz="1200" b="1">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US" sz="1200" b="1">
              <a:solidFill>
                <a:schemeClr val="dk1"/>
              </a:solidFill>
              <a:effectLst/>
              <a:latin typeface="Arial" panose="020B0604020202020204" pitchFamily="34" charset="0"/>
              <a:ea typeface="+mn-ea"/>
              <a:cs typeface="Arial" panose="020B0604020202020204" pitchFamily="34" charset="0"/>
            </a:rPr>
            <a:t>Q-6c.  </a:t>
          </a:r>
          <a:r>
            <a:rPr lang="en-US" sz="1200">
              <a:solidFill>
                <a:schemeClr val="dk1"/>
              </a:solidFill>
              <a:effectLst/>
              <a:latin typeface="Arial" panose="020B0604020202020204" pitchFamily="34" charset="0"/>
              <a:ea typeface="+mn-ea"/>
              <a:cs typeface="Arial" panose="020B0604020202020204" pitchFamily="34" charset="0"/>
            </a:rPr>
            <a:t>Predict the selling price for a house with 8 rooms that is located in a</a:t>
          </a:r>
          <a:endParaRPr lang="en-US" sz="1200">
            <a:effectLst/>
            <a:latin typeface="Arial" panose="020B0604020202020204" pitchFamily="34" charset="0"/>
            <a:cs typeface="Arial" panose="020B0604020202020204" pitchFamily="34" charset="0"/>
          </a:endParaRPr>
        </a:p>
        <a:p>
          <a:pPr eaLnBrk="1" fontAlgn="auto" latinLnBrk="0" hangingPunct="1"/>
          <a:r>
            <a:rPr lang="en-US" sz="1200">
              <a:solidFill>
                <a:schemeClr val="dk1"/>
              </a:solidFill>
              <a:effectLst/>
              <a:latin typeface="Arial" panose="020B0604020202020204" pitchFamily="34" charset="0"/>
              <a:ea typeface="+mn-ea"/>
              <a:cs typeface="Arial" panose="020B0604020202020204" pitchFamily="34" charset="0"/>
            </a:rPr>
            <a:t>           East-side neighborhood.  </a:t>
          </a:r>
          <a:r>
            <a:rPr lang="en-US" sz="1200" baseline="0">
              <a:solidFill>
                <a:schemeClr val="dk1"/>
              </a:solidFill>
              <a:effectLst/>
              <a:latin typeface="Arial" panose="020B0604020202020204" pitchFamily="34" charset="0"/>
              <a:ea typeface="+mn-ea"/>
              <a:cs typeface="Arial" panose="020B0604020202020204" pitchFamily="34" charset="0"/>
            </a:rPr>
            <a:t>Explain your findings so that your non-</a:t>
          </a:r>
          <a:endParaRPr lang="en-US" sz="1200">
            <a:effectLst/>
            <a:latin typeface="Arial" panose="020B0604020202020204" pitchFamily="34" charset="0"/>
            <a:cs typeface="Arial" panose="020B0604020202020204" pitchFamily="34" charset="0"/>
          </a:endParaRPr>
        </a:p>
        <a:p>
          <a:pPr eaLnBrk="1" fontAlgn="auto" latinLnBrk="0" hangingPunct="1"/>
          <a:r>
            <a:rPr lang="en-US" sz="1200" baseline="0">
              <a:solidFill>
                <a:schemeClr val="dk1"/>
              </a:solidFill>
              <a:effectLst/>
              <a:latin typeface="Arial" panose="020B0604020202020204" pitchFamily="34" charset="0"/>
              <a:ea typeface="+mn-ea"/>
              <a:cs typeface="Arial" panose="020B0604020202020204" pitchFamily="34" charset="0"/>
            </a:rPr>
            <a:t>           quantitative partner will understand them. </a:t>
          </a:r>
          <a:r>
            <a:rPr lang="en-US" sz="1200" b="1" baseline="0">
              <a:solidFill>
                <a:schemeClr val="dk1"/>
              </a:solidFill>
              <a:effectLst/>
              <a:latin typeface="Arial" panose="020B0604020202020204" pitchFamily="34" charset="0"/>
              <a:ea typeface="+mn-ea"/>
              <a:cs typeface="Arial" panose="020B0604020202020204" pitchFamily="34" charset="0"/>
            </a:rPr>
            <a:t> </a:t>
          </a:r>
          <a:r>
            <a:rPr lang="en-US" sz="1200" b="1">
              <a:solidFill>
                <a:schemeClr val="dk1"/>
              </a:solidFill>
              <a:effectLst/>
              <a:latin typeface="Arial" panose="020B0604020202020204" pitchFamily="34" charset="0"/>
              <a:ea typeface="+mn-ea"/>
              <a:cs typeface="Arial" panose="020B0604020202020204" pitchFamily="34" charset="0"/>
            </a:rPr>
            <a:t>(5 pts.)</a:t>
          </a:r>
          <a:endParaRPr lang="en-US" sz="1200" b="1">
            <a:effectLst/>
            <a:latin typeface="Arial" panose="020B0604020202020204" pitchFamily="34" charset="0"/>
            <a:cs typeface="Arial" panose="020B0604020202020204" pitchFamily="34" charset="0"/>
          </a:endParaRPr>
        </a:p>
        <a:p>
          <a:r>
            <a:rPr lang="en-US" sz="1200" b="1" u="sng">
              <a:solidFill>
                <a:schemeClr val="dk1"/>
              </a:solidFill>
              <a:effectLst/>
              <a:latin typeface="Arial" panose="020B0604020202020204" pitchFamily="34" charset="0"/>
              <a:ea typeface="+mn-ea"/>
              <a:cs typeface="Arial" panose="020B0604020202020204" pitchFamily="34" charset="0"/>
            </a:rPr>
            <a:t>_____________________________________________________________________</a:t>
          </a:r>
          <a:endParaRPr lang="en-US" sz="1200">
            <a:effectLst/>
            <a:latin typeface="Arial" panose="020B0604020202020204" pitchFamily="34" charset="0"/>
            <a:cs typeface="Arial" panose="020B0604020202020204" pitchFamily="34" charset="0"/>
          </a:endParaRPr>
        </a:p>
        <a:p>
          <a:endParaRPr lang="en-US" sz="1200" b="1">
            <a:solidFill>
              <a:schemeClr val="dk1"/>
            </a:solidFill>
            <a:effectLst/>
            <a:latin typeface="Arial" panose="020B0604020202020204" pitchFamily="34" charset="0"/>
            <a:ea typeface="+mn-ea"/>
            <a:cs typeface="Arial" panose="020B0604020202020204" pitchFamily="34" charset="0"/>
          </a:endParaRPr>
        </a:p>
        <a:p>
          <a:r>
            <a:rPr lang="en-US" sz="1200" b="1">
              <a:solidFill>
                <a:schemeClr val="dk1"/>
              </a:solidFill>
              <a:effectLst/>
              <a:latin typeface="Arial" panose="020B0604020202020204" pitchFamily="34" charset="0"/>
              <a:ea typeface="+mn-ea"/>
              <a:cs typeface="Arial" panose="020B0604020202020204" pitchFamily="34" charset="0"/>
            </a:rPr>
            <a:t>Q-6d.  </a:t>
          </a:r>
          <a:r>
            <a:rPr lang="en-US" sz="1200">
              <a:solidFill>
                <a:schemeClr val="dk1"/>
              </a:solidFill>
              <a:effectLst/>
              <a:latin typeface="Arial" panose="020B0604020202020204" pitchFamily="34" charset="0"/>
              <a:ea typeface="+mn-ea"/>
              <a:cs typeface="Arial" panose="020B0604020202020204" pitchFamily="34" charset="0"/>
            </a:rPr>
            <a:t>Compute and interpret the adjusted r</a:t>
          </a:r>
          <a:r>
            <a:rPr lang="en-US" sz="1200" baseline="30000">
              <a:solidFill>
                <a:schemeClr val="dk1"/>
              </a:solidFill>
              <a:effectLst/>
              <a:latin typeface="Arial" panose="020B0604020202020204" pitchFamily="34" charset="0"/>
              <a:ea typeface="+mn-ea"/>
              <a:cs typeface="Arial" panose="020B0604020202020204" pitchFamily="34" charset="0"/>
            </a:rPr>
            <a:t>2</a:t>
          </a:r>
          <a:r>
            <a:rPr lang="en-US" sz="1200">
              <a:solidFill>
                <a:schemeClr val="dk1"/>
              </a:solidFill>
              <a:effectLst/>
              <a:latin typeface="Arial" panose="020B0604020202020204" pitchFamily="34" charset="0"/>
              <a:ea typeface="+mn-ea"/>
              <a:cs typeface="Arial" panose="020B0604020202020204" pitchFamily="34" charset="0"/>
            </a:rPr>
            <a:t>.  Explain your findings so that your non-</a:t>
          </a:r>
        </a:p>
        <a:p>
          <a:r>
            <a:rPr lang="en-US" sz="1200">
              <a:solidFill>
                <a:schemeClr val="dk1"/>
              </a:solidFill>
              <a:effectLst/>
              <a:latin typeface="Arial" panose="020B0604020202020204" pitchFamily="34" charset="0"/>
              <a:ea typeface="+mn-ea"/>
              <a:cs typeface="Arial" panose="020B0604020202020204" pitchFamily="34" charset="0"/>
            </a:rPr>
            <a:t>           quantitative partner will understand them </a:t>
          </a:r>
          <a:r>
            <a:rPr lang="en-US" sz="1200" b="1">
              <a:solidFill>
                <a:schemeClr val="dk1"/>
              </a:solidFill>
              <a:effectLst/>
              <a:latin typeface="Arial" panose="020B0604020202020204" pitchFamily="34" charset="0"/>
              <a:ea typeface="+mn-ea"/>
              <a:cs typeface="Arial" panose="020B0604020202020204" pitchFamily="34" charset="0"/>
            </a:rPr>
            <a:t>(5 pts.)</a:t>
          </a:r>
          <a:endParaRPr lang="en-US" sz="1200" b="1">
            <a:effectLst/>
            <a:latin typeface="Arial" panose="020B0604020202020204" pitchFamily="34" charset="0"/>
            <a:cs typeface="Arial" panose="020B0604020202020204" pitchFamily="34" charset="0"/>
          </a:endParaRP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352424</xdr:colOff>
      <xdr:row>1</xdr:row>
      <xdr:rowOff>57150</xdr:rowOff>
    </xdr:from>
    <xdr:to>
      <xdr:col>11</xdr:col>
      <xdr:colOff>371475</xdr:colOff>
      <xdr:row>14</xdr:row>
      <xdr:rowOff>123825</xdr:rowOff>
    </xdr:to>
    <xdr:sp macro="" textlink="">
      <xdr:nvSpPr>
        <xdr:cNvPr id="2" name="TextBox 1"/>
        <xdr:cNvSpPr txBox="1"/>
      </xdr:nvSpPr>
      <xdr:spPr>
        <a:xfrm>
          <a:off x="352424" y="247650"/>
          <a:ext cx="6724651" cy="2543175"/>
        </a:xfrm>
        <a:prstGeom prst="rect">
          <a:avLst/>
        </a:prstGeom>
        <a:solidFill>
          <a:srgbClr val="FFFF00"/>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rPr>
            <a:t>Q-7a.  </a:t>
          </a: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The management of a bank in the Caribbean was concerned about the potential loss that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might occur in the event of a hurricane.  The bank estimated that the loss from one of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these storms could be as much as $120 million including losses due to interrupted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service and customer relations.  One project the bank is considering is the installation of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an emergency power generator at its operations headquarters.  The cost of the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emergency generator is $550,000, and if it is installed no losses from this type of storm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will be incurred.  However, if the generator is not installed, there is a 10% chance that a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power outage will occur during the next year.  If there is an outage there is a 5%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probability that the resulting losses will be very large or approximately $135 million in lost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earnings.  Alternatively it is estimated that there is a 95% probability of only slight losses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of around $1.1 million.   Using decision tree analysis, determined whether the bank</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should install the new power generator.  Explain your findings so that your non-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quantitative partner will understand them. </a:t>
          </a:r>
          <a:r>
            <a:rPr kumimoji="0" lang="en-US"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(5 pts.)</a:t>
          </a:r>
        </a:p>
        <a:p>
          <a:endParaRPr lang="en-US" sz="1200">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600075</xdr:colOff>
      <xdr:row>12</xdr:row>
      <xdr:rowOff>47625</xdr:rowOff>
    </xdr:from>
    <xdr:to>
      <xdr:col>6</xdr:col>
      <xdr:colOff>485775</xdr:colOff>
      <xdr:row>23</xdr:row>
      <xdr:rowOff>57150</xdr:rowOff>
    </xdr:to>
    <xdr:sp macro="" textlink="">
      <xdr:nvSpPr>
        <xdr:cNvPr id="2" name="TextBox 1"/>
        <xdr:cNvSpPr txBox="1"/>
      </xdr:nvSpPr>
      <xdr:spPr>
        <a:xfrm>
          <a:off x="600075" y="2428875"/>
          <a:ext cx="5734050" cy="2105025"/>
        </a:xfrm>
        <a:prstGeom prst="rect">
          <a:avLst/>
        </a:prstGeom>
        <a:solidFill>
          <a:srgbClr val="FFFF00"/>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An investor is to purchase one of three types of real estate.  The investor must decide among an apartment building, an office building, and a warehouse.  The future states of nature that will determine how much profit the investor will make are good economic conditions and poor economic conditions.  The profits that will result from each decision in the event of each state of nature are shown above.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rPr>
            <a:t>_________________________________________________________________</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rPr>
            <a:t>Q-8a. </a:t>
          </a: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Which investment has the highest EMV? What is the expected value of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perfect information in this problem?  Explain your findings so that your non-</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Arial" pitchFamily="34" charset="0"/>
              <a:ea typeface="+mn-ea"/>
              <a:cs typeface="Arial" pitchFamily="34" charset="0"/>
            </a:rPr>
            <a:t>         quantitative partner will understand them.  </a:t>
          </a:r>
          <a:r>
            <a:rPr kumimoji="0" lang="en-US" sz="1200" b="1" i="0" u="none" strike="noStrike" kern="0" cap="none" spc="0" normalizeH="0" baseline="0" noProof="0">
              <a:ln>
                <a:noFill/>
              </a:ln>
              <a:solidFill>
                <a:prstClr val="black"/>
              </a:solidFill>
              <a:effectLst/>
              <a:uLnTx/>
              <a:uFillTx/>
              <a:latin typeface="Arial" pitchFamily="34" charset="0"/>
              <a:ea typeface="+mn-ea"/>
              <a:cs typeface="Arial" pitchFamily="34" charset="0"/>
            </a:rPr>
            <a:t>(5 pts.)</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omontoto/Downloads/CH%20Exa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esc Stats"/>
      <sheetName val="Linear Regression"/>
      <sheetName val="CI"/>
      <sheetName val="HT"/>
      <sheetName val="2SampTH"/>
      <sheetName val="MultReg"/>
      <sheetName val="DecTree"/>
      <sheetName val="Prob"/>
    </sheetNames>
    <sheetDataSet>
      <sheetData sheetId="0"/>
      <sheetData sheetId="1"/>
      <sheetData sheetId="2">
        <row r="2">
          <cell r="A2">
            <v>1695712.62</v>
          </cell>
          <cell r="D2">
            <v>26748.51</v>
          </cell>
        </row>
        <row r="3">
          <cell r="A3">
            <v>3403862.0529999998</v>
          </cell>
          <cell r="D3">
            <v>53063.79</v>
          </cell>
        </row>
        <row r="4">
          <cell r="A4">
            <v>2710352.9049999998</v>
          </cell>
          <cell r="D4">
            <v>36090.14</v>
          </cell>
        </row>
        <row r="5">
          <cell r="A5">
            <v>529215.45900000003</v>
          </cell>
          <cell r="D5">
            <v>32058.07</v>
          </cell>
        </row>
        <row r="6">
          <cell r="A6">
            <v>663686.65399999998</v>
          </cell>
          <cell r="D6">
            <v>47843.42</v>
          </cell>
        </row>
        <row r="7">
          <cell r="A7">
            <v>2546324.335</v>
          </cell>
          <cell r="D7">
            <v>50180.97</v>
          </cell>
        </row>
        <row r="8">
          <cell r="A8">
            <v>2787046.202</v>
          </cell>
          <cell r="D8">
            <v>30710.080000000002</v>
          </cell>
        </row>
        <row r="9">
          <cell r="A9">
            <v>612696.054</v>
          </cell>
          <cell r="D9">
            <v>29141.7</v>
          </cell>
        </row>
        <row r="10">
          <cell r="A10">
            <v>891822.03299999994</v>
          </cell>
          <cell r="D10">
            <v>55980.15</v>
          </cell>
        </row>
        <row r="11">
          <cell r="A11">
            <v>1124967.9649999999</v>
          </cell>
          <cell r="D11">
            <v>28730.880000000001</v>
          </cell>
        </row>
        <row r="12">
          <cell r="A12">
            <v>909500.97600000002</v>
          </cell>
          <cell r="D12">
            <v>31109.23</v>
          </cell>
        </row>
        <row r="13">
          <cell r="A13">
            <v>2631166.8810000001</v>
          </cell>
          <cell r="D13">
            <v>55614.12</v>
          </cell>
        </row>
        <row r="14">
          <cell r="A14">
            <v>882972.65399999998</v>
          </cell>
          <cell r="D14">
            <v>23038.43</v>
          </cell>
        </row>
        <row r="15">
          <cell r="A15">
            <v>1078573.1240000001</v>
          </cell>
          <cell r="D15">
            <v>34531.72</v>
          </cell>
        </row>
        <row r="16">
          <cell r="A16">
            <v>844320.19400000002</v>
          </cell>
          <cell r="D16">
            <v>30350.36</v>
          </cell>
        </row>
        <row r="17">
          <cell r="A17">
            <v>1849119.0289999999</v>
          </cell>
          <cell r="D17">
            <v>38964.94</v>
          </cell>
        </row>
        <row r="18">
          <cell r="A18">
            <v>3860007.3159999996</v>
          </cell>
          <cell r="D18">
            <v>49392.77</v>
          </cell>
        </row>
        <row r="19">
          <cell r="A19">
            <v>826573.88</v>
          </cell>
          <cell r="D19">
            <v>25595.69</v>
          </cell>
        </row>
        <row r="20">
          <cell r="A20">
            <v>604682.86800000002</v>
          </cell>
          <cell r="D20">
            <v>29622.61</v>
          </cell>
        </row>
        <row r="21">
          <cell r="A21">
            <v>1903611.6</v>
          </cell>
          <cell r="D21">
            <v>31586.1</v>
          </cell>
        </row>
        <row r="22">
          <cell r="A22">
            <v>2356808.3909999998</v>
          </cell>
          <cell r="D22">
            <v>49674.559999999998</v>
          </cell>
        </row>
        <row r="23">
          <cell r="A23">
            <v>2788571.9569999999</v>
          </cell>
          <cell r="D23">
            <v>28878.98</v>
          </cell>
        </row>
        <row r="24">
          <cell r="A24">
            <v>1634878.2860000001</v>
          </cell>
          <cell r="D24">
            <v>24287.08</v>
          </cell>
        </row>
        <row r="25">
          <cell r="A25">
            <v>2371627.3689999999</v>
          </cell>
          <cell r="D25">
            <v>46711.24</v>
          </cell>
        </row>
        <row r="26">
          <cell r="A26">
            <v>2627837.9610000001</v>
          </cell>
          <cell r="D26">
            <v>43449.81</v>
          </cell>
        </row>
        <row r="27">
          <cell r="A27">
            <v>1868116.33</v>
          </cell>
          <cell r="D27">
            <v>31694.45</v>
          </cell>
        </row>
        <row r="28">
          <cell r="A28">
            <v>2236796.8619999997</v>
          </cell>
          <cell r="D28">
            <v>45459.22</v>
          </cell>
        </row>
        <row r="29">
          <cell r="A29">
            <v>1318876.2339999999</v>
          </cell>
          <cell r="D29">
            <v>47047.34</v>
          </cell>
        </row>
        <row r="30">
          <cell r="A30">
            <v>1868097.8359999999</v>
          </cell>
          <cell r="D30">
            <v>26433.24</v>
          </cell>
        </row>
        <row r="31">
          <cell r="A31">
            <v>1695218.5659999999</v>
          </cell>
          <cell r="D31">
            <v>33396.660000000003</v>
          </cell>
        </row>
        <row r="32">
          <cell r="A32">
            <v>2700194.415</v>
          </cell>
          <cell r="D32">
            <v>26179.360000000001</v>
          </cell>
        </row>
        <row r="33">
          <cell r="A33">
            <v>1156049.774</v>
          </cell>
          <cell r="D33">
            <v>33454.639999999999</v>
          </cell>
        </row>
        <row r="34">
          <cell r="A34">
            <v>643858.44400000002</v>
          </cell>
          <cell r="D34">
            <v>42271.5</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4:P6"/>
  <sheetViews>
    <sheetView topLeftCell="A2" workbookViewId="0">
      <selection activeCell="L6" sqref="L6:O6"/>
    </sheetView>
  </sheetViews>
  <sheetFormatPr baseColWidth="10" defaultColWidth="8.83203125" defaultRowHeight="15" x14ac:dyDescent="0.2"/>
  <cols>
    <col min="11" max="11" width="12.5" customWidth="1"/>
  </cols>
  <sheetData>
    <row r="4" spans="11:16" ht="22" thickBot="1" x14ac:dyDescent="0.3">
      <c r="K4" s="2" t="s">
        <v>0</v>
      </c>
      <c r="L4" s="32" t="s">
        <v>23</v>
      </c>
      <c r="M4" s="32"/>
      <c r="N4" s="32"/>
      <c r="O4" s="32"/>
      <c r="P4" s="1"/>
    </row>
    <row r="6" spans="11:16" ht="22" thickBot="1" x14ac:dyDescent="0.3">
      <c r="K6" s="2" t="s">
        <v>1</v>
      </c>
      <c r="L6" s="32">
        <v>2658344</v>
      </c>
      <c r="M6" s="32"/>
      <c r="N6" s="32"/>
      <c r="O6" s="32"/>
    </row>
  </sheetData>
  <mergeCells count="2">
    <mergeCell ref="L4:O4"/>
    <mergeCell ref="L6:O6"/>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selection activeCell="M29" sqref="M29"/>
    </sheetView>
  </sheetViews>
  <sheetFormatPr baseColWidth="10" defaultColWidth="8.83203125" defaultRowHeight="15" x14ac:dyDescent="0.2"/>
  <cols>
    <col min="1" max="1" width="11.5" customWidth="1"/>
    <col min="2" max="2" width="13.33203125" customWidth="1"/>
    <col min="3" max="3" width="10.5" bestFit="1" customWidth="1"/>
    <col min="13" max="13" width="13.33203125" bestFit="1" customWidth="1"/>
  </cols>
  <sheetData>
    <row r="1" spans="1:16" ht="18" x14ac:dyDescent="0.2">
      <c r="A1" s="33" t="s">
        <v>2</v>
      </c>
      <c r="B1" s="33"/>
    </row>
    <row r="2" spans="1:16" x14ac:dyDescent="0.2">
      <c r="A2" s="3" t="s">
        <v>3</v>
      </c>
      <c r="B2" s="3" t="s">
        <v>4</v>
      </c>
      <c r="C2" t="s">
        <v>29</v>
      </c>
      <c r="D2" t="s">
        <v>30</v>
      </c>
    </row>
    <row r="3" spans="1:16" x14ac:dyDescent="0.2">
      <c r="A3" s="4">
        <v>1</v>
      </c>
      <c r="B3" s="4">
        <v>45</v>
      </c>
      <c r="C3">
        <v>15</v>
      </c>
      <c r="D3" t="s">
        <v>31</v>
      </c>
      <c r="M3" s="40" t="s">
        <v>24</v>
      </c>
      <c r="N3" s="41">
        <f>AVERAGE(B3:B77)</f>
        <v>55.04</v>
      </c>
    </row>
    <row r="4" spans="1:16" x14ac:dyDescent="0.2">
      <c r="A4" s="4">
        <v>2</v>
      </c>
      <c r="B4" s="4">
        <v>30</v>
      </c>
      <c r="C4">
        <v>30</v>
      </c>
      <c r="D4" t="s">
        <v>32</v>
      </c>
      <c r="M4" s="40" t="s">
        <v>25</v>
      </c>
      <c r="N4" s="40">
        <f>MEDIAN(B3:B77)</f>
        <v>49</v>
      </c>
    </row>
    <row r="5" spans="1:16" x14ac:dyDescent="0.2">
      <c r="A5" s="4">
        <v>3</v>
      </c>
      <c r="B5" s="4">
        <v>53</v>
      </c>
      <c r="C5">
        <v>45</v>
      </c>
      <c r="D5" t="s">
        <v>33</v>
      </c>
      <c r="M5" s="40" t="s">
        <v>26</v>
      </c>
      <c r="N5" s="40">
        <f>MODE(B3:B77)</f>
        <v>48</v>
      </c>
    </row>
    <row r="6" spans="1:16" x14ac:dyDescent="0.2">
      <c r="A6" s="4">
        <v>4</v>
      </c>
      <c r="B6" s="4">
        <v>69</v>
      </c>
      <c r="C6">
        <v>60</v>
      </c>
      <c r="D6" t="s">
        <v>34</v>
      </c>
      <c r="M6" s="40" t="s">
        <v>27</v>
      </c>
      <c r="N6" s="42">
        <f>VAR(B3:B77)</f>
        <v>576.41729729729741</v>
      </c>
    </row>
    <row r="7" spans="1:16" x14ac:dyDescent="0.2">
      <c r="A7" s="4">
        <v>5</v>
      </c>
      <c r="B7" s="4">
        <v>67</v>
      </c>
      <c r="C7">
        <v>75</v>
      </c>
      <c r="D7" t="s">
        <v>35</v>
      </c>
      <c r="M7" s="40" t="s">
        <v>28</v>
      </c>
      <c r="N7" s="40">
        <f>STDEV(B3:B77)</f>
        <v>24.00869211967402</v>
      </c>
    </row>
    <row r="8" spans="1:16" x14ac:dyDescent="0.2">
      <c r="A8" s="4">
        <v>6</v>
      </c>
      <c r="B8" s="4">
        <v>45</v>
      </c>
      <c r="C8">
        <v>90</v>
      </c>
      <c r="D8" t="s">
        <v>36</v>
      </c>
    </row>
    <row r="9" spans="1:16" x14ac:dyDescent="0.2">
      <c r="A9" s="4">
        <v>7</v>
      </c>
      <c r="B9" s="4">
        <v>17</v>
      </c>
      <c r="C9">
        <v>105</v>
      </c>
      <c r="D9" t="s">
        <v>37</v>
      </c>
    </row>
    <row r="10" spans="1:16" x14ac:dyDescent="0.2">
      <c r="A10" s="4">
        <v>8</v>
      </c>
      <c r="B10" s="4">
        <v>46</v>
      </c>
      <c r="C10">
        <v>120</v>
      </c>
      <c r="D10" t="s">
        <v>38</v>
      </c>
    </row>
    <row r="11" spans="1:16" x14ac:dyDescent="0.2">
      <c r="A11" s="4">
        <v>9</v>
      </c>
      <c r="B11" s="5">
        <v>32</v>
      </c>
      <c r="C11">
        <v>135</v>
      </c>
      <c r="D11" t="s">
        <v>39</v>
      </c>
    </row>
    <row r="12" spans="1:16" ht="16" thickBot="1" x14ac:dyDescent="0.25">
      <c r="A12" s="4">
        <v>10</v>
      </c>
      <c r="B12" s="4">
        <v>33</v>
      </c>
      <c r="C12">
        <v>150</v>
      </c>
      <c r="D12" t="s">
        <v>40</v>
      </c>
    </row>
    <row r="13" spans="1:16" x14ac:dyDescent="0.2">
      <c r="A13" s="4">
        <v>11</v>
      </c>
      <c r="B13" s="4">
        <v>59</v>
      </c>
      <c r="O13" s="47" t="s">
        <v>41</v>
      </c>
      <c r="P13" s="47" t="s">
        <v>43</v>
      </c>
    </row>
    <row r="14" spans="1:16" x14ac:dyDescent="0.2">
      <c r="A14" s="4">
        <v>12</v>
      </c>
      <c r="B14" s="4">
        <v>74</v>
      </c>
      <c r="O14" s="44">
        <v>15</v>
      </c>
      <c r="P14" s="45">
        <v>1</v>
      </c>
    </row>
    <row r="15" spans="1:16" x14ac:dyDescent="0.2">
      <c r="A15" s="4">
        <v>13</v>
      </c>
      <c r="B15" s="4">
        <v>42</v>
      </c>
      <c r="O15" s="44">
        <v>30</v>
      </c>
      <c r="P15" s="45">
        <v>6</v>
      </c>
    </row>
    <row r="16" spans="1:16" x14ac:dyDescent="0.2">
      <c r="A16" s="4">
        <v>14</v>
      </c>
      <c r="B16" s="4">
        <v>35</v>
      </c>
      <c r="O16" s="44">
        <v>45</v>
      </c>
      <c r="P16" s="45">
        <v>22</v>
      </c>
    </row>
    <row r="17" spans="1:16" x14ac:dyDescent="0.2">
      <c r="A17" s="4">
        <v>15</v>
      </c>
      <c r="B17" s="4">
        <v>38</v>
      </c>
      <c r="O17" s="44">
        <v>60</v>
      </c>
      <c r="P17" s="45">
        <v>20</v>
      </c>
    </row>
    <row r="18" spans="1:16" x14ac:dyDescent="0.2">
      <c r="A18" s="4">
        <v>16</v>
      </c>
      <c r="B18" s="4">
        <v>18</v>
      </c>
      <c r="O18" s="44">
        <v>75</v>
      </c>
      <c r="P18" s="45">
        <v>17</v>
      </c>
    </row>
    <row r="19" spans="1:16" x14ac:dyDescent="0.2">
      <c r="A19" s="4">
        <v>17</v>
      </c>
      <c r="B19" s="4">
        <v>41</v>
      </c>
      <c r="O19" s="44">
        <v>90</v>
      </c>
      <c r="P19" s="45">
        <v>6</v>
      </c>
    </row>
    <row r="20" spans="1:16" x14ac:dyDescent="0.2">
      <c r="A20" s="4">
        <v>18</v>
      </c>
      <c r="B20" s="4">
        <v>63</v>
      </c>
      <c r="O20" s="44">
        <v>105</v>
      </c>
      <c r="P20" s="45">
        <v>1</v>
      </c>
    </row>
    <row r="21" spans="1:16" x14ac:dyDescent="0.2">
      <c r="A21" s="4">
        <v>19</v>
      </c>
      <c r="B21" s="4">
        <v>72</v>
      </c>
      <c r="O21" s="44">
        <v>120</v>
      </c>
      <c r="P21" s="45">
        <v>0</v>
      </c>
    </row>
    <row r="22" spans="1:16" x14ac:dyDescent="0.2">
      <c r="A22" s="5">
        <v>20</v>
      </c>
      <c r="B22" s="5">
        <v>43</v>
      </c>
      <c r="O22" s="44">
        <v>135</v>
      </c>
      <c r="P22" s="45">
        <v>0</v>
      </c>
    </row>
    <row r="23" spans="1:16" x14ac:dyDescent="0.2">
      <c r="A23" s="5">
        <v>21</v>
      </c>
      <c r="B23" s="5">
        <v>45</v>
      </c>
      <c r="O23" s="44">
        <v>150</v>
      </c>
      <c r="P23" s="45">
        <v>2</v>
      </c>
    </row>
    <row r="24" spans="1:16" ht="16" thickBot="1" x14ac:dyDescent="0.25">
      <c r="A24" s="5">
        <v>22</v>
      </c>
      <c r="B24" s="5">
        <v>44</v>
      </c>
      <c r="O24" s="46" t="s">
        <v>42</v>
      </c>
      <c r="P24" s="46">
        <v>0</v>
      </c>
    </row>
    <row r="25" spans="1:16" x14ac:dyDescent="0.2">
      <c r="A25" s="5">
        <v>23</v>
      </c>
      <c r="B25" s="5">
        <v>48</v>
      </c>
    </row>
    <row r="26" spans="1:16" x14ac:dyDescent="0.2">
      <c r="A26" s="5">
        <v>24</v>
      </c>
      <c r="B26" s="5">
        <v>48</v>
      </c>
    </row>
    <row r="27" spans="1:16" x14ac:dyDescent="0.2">
      <c r="A27" s="5">
        <v>25</v>
      </c>
      <c r="B27" s="5">
        <v>67</v>
      </c>
    </row>
    <row r="28" spans="1:16" x14ac:dyDescent="0.2">
      <c r="A28" s="5">
        <v>26</v>
      </c>
      <c r="B28" s="5">
        <v>72</v>
      </c>
    </row>
    <row r="29" spans="1:16" x14ac:dyDescent="0.2">
      <c r="A29" s="5">
        <v>27</v>
      </c>
      <c r="B29" s="5">
        <v>41</v>
      </c>
    </row>
    <row r="30" spans="1:16" x14ac:dyDescent="0.2">
      <c r="A30" s="5">
        <v>28</v>
      </c>
      <c r="B30" s="5">
        <v>52</v>
      </c>
    </row>
    <row r="31" spans="1:16" x14ac:dyDescent="0.2">
      <c r="A31" s="5">
        <v>29</v>
      </c>
      <c r="B31" s="5">
        <v>75</v>
      </c>
    </row>
    <row r="32" spans="1:16" x14ac:dyDescent="0.2">
      <c r="A32" s="5">
        <v>30</v>
      </c>
      <c r="B32" s="5">
        <v>40</v>
      </c>
    </row>
    <row r="33" spans="1:2" x14ac:dyDescent="0.2">
      <c r="A33" s="5">
        <v>31</v>
      </c>
      <c r="B33" s="5">
        <v>34</v>
      </c>
    </row>
    <row r="34" spans="1:2" x14ac:dyDescent="0.2">
      <c r="A34" s="5">
        <v>32</v>
      </c>
      <c r="B34" s="5">
        <v>40</v>
      </c>
    </row>
    <row r="35" spans="1:2" x14ac:dyDescent="0.2">
      <c r="A35" s="4">
        <v>33</v>
      </c>
      <c r="B35" s="4">
        <v>88</v>
      </c>
    </row>
    <row r="36" spans="1:2" x14ac:dyDescent="0.2">
      <c r="A36" s="4">
        <v>34</v>
      </c>
      <c r="B36" s="4">
        <v>63</v>
      </c>
    </row>
    <row r="37" spans="1:2" x14ac:dyDescent="0.2">
      <c r="A37" s="4">
        <v>35</v>
      </c>
      <c r="B37" s="4">
        <v>38</v>
      </c>
    </row>
    <row r="38" spans="1:2" x14ac:dyDescent="0.2">
      <c r="A38" s="4">
        <v>36</v>
      </c>
      <c r="B38" s="4">
        <v>48</v>
      </c>
    </row>
    <row r="39" spans="1:2" x14ac:dyDescent="0.2">
      <c r="A39" s="4">
        <v>37</v>
      </c>
      <c r="B39" s="4">
        <v>45</v>
      </c>
    </row>
    <row r="40" spans="1:2" x14ac:dyDescent="0.2">
      <c r="A40" s="4">
        <v>38</v>
      </c>
      <c r="B40" s="4">
        <v>50</v>
      </c>
    </row>
    <row r="41" spans="1:2" x14ac:dyDescent="0.2">
      <c r="A41" s="4">
        <v>39</v>
      </c>
      <c r="B41" s="4">
        <v>150</v>
      </c>
    </row>
    <row r="42" spans="1:2" x14ac:dyDescent="0.2">
      <c r="A42" s="4">
        <v>40</v>
      </c>
      <c r="B42" s="5">
        <v>84</v>
      </c>
    </row>
    <row r="43" spans="1:2" x14ac:dyDescent="0.2">
      <c r="A43" s="4">
        <v>41</v>
      </c>
      <c r="B43" s="4">
        <v>28</v>
      </c>
    </row>
    <row r="44" spans="1:2" x14ac:dyDescent="0.2">
      <c r="A44" s="4">
        <v>42</v>
      </c>
      <c r="B44" s="4">
        <v>37</v>
      </c>
    </row>
    <row r="45" spans="1:2" x14ac:dyDescent="0.2">
      <c r="A45" s="4">
        <v>43</v>
      </c>
      <c r="B45" s="5">
        <v>52</v>
      </c>
    </row>
    <row r="46" spans="1:2" x14ac:dyDescent="0.2">
      <c r="A46" s="4">
        <v>44</v>
      </c>
      <c r="B46" s="4">
        <v>44</v>
      </c>
    </row>
    <row r="47" spans="1:2" x14ac:dyDescent="0.2">
      <c r="A47" s="4">
        <v>45</v>
      </c>
      <c r="B47" s="4">
        <v>49</v>
      </c>
    </row>
    <row r="48" spans="1:2" x14ac:dyDescent="0.2">
      <c r="A48" s="4">
        <v>46</v>
      </c>
      <c r="B48" s="4">
        <v>70</v>
      </c>
    </row>
    <row r="49" spans="1:2" x14ac:dyDescent="0.2">
      <c r="A49" s="4">
        <v>47</v>
      </c>
      <c r="B49" s="4">
        <v>75</v>
      </c>
    </row>
    <row r="50" spans="1:2" x14ac:dyDescent="0.2">
      <c r="A50" s="4">
        <v>48</v>
      </c>
      <c r="B50" s="4">
        <v>58</v>
      </c>
    </row>
    <row r="51" spans="1:2" x14ac:dyDescent="0.2">
      <c r="A51" s="4">
        <v>49</v>
      </c>
      <c r="B51" s="4">
        <v>23</v>
      </c>
    </row>
    <row r="52" spans="1:2" x14ac:dyDescent="0.2">
      <c r="A52" s="4">
        <v>50</v>
      </c>
      <c r="B52" s="4">
        <v>62</v>
      </c>
    </row>
    <row r="53" spans="1:2" x14ac:dyDescent="0.2">
      <c r="A53" s="4">
        <v>51</v>
      </c>
      <c r="B53" s="5">
        <v>10</v>
      </c>
    </row>
    <row r="54" spans="1:2" x14ac:dyDescent="0.2">
      <c r="A54" s="4">
        <v>52</v>
      </c>
      <c r="B54" s="4">
        <v>71</v>
      </c>
    </row>
    <row r="55" spans="1:2" x14ac:dyDescent="0.2">
      <c r="A55" s="4">
        <v>53</v>
      </c>
      <c r="B55" s="4">
        <v>80</v>
      </c>
    </row>
    <row r="56" spans="1:2" x14ac:dyDescent="0.2">
      <c r="A56" s="4">
        <v>54</v>
      </c>
      <c r="B56" s="4">
        <v>70</v>
      </c>
    </row>
    <row r="57" spans="1:2" x14ac:dyDescent="0.2">
      <c r="A57" s="4">
        <v>55</v>
      </c>
      <c r="B57" s="4">
        <v>41</v>
      </c>
    </row>
    <row r="58" spans="1:2" x14ac:dyDescent="0.2">
      <c r="A58" s="4">
        <v>56</v>
      </c>
      <c r="B58" s="4">
        <v>47</v>
      </c>
    </row>
    <row r="59" spans="1:2" x14ac:dyDescent="0.2">
      <c r="A59" s="4">
        <v>57</v>
      </c>
      <c r="B59" s="4">
        <v>99</v>
      </c>
    </row>
    <row r="60" spans="1:2" x14ac:dyDescent="0.2">
      <c r="A60" s="4">
        <v>58</v>
      </c>
      <c r="B60" s="4">
        <v>38</v>
      </c>
    </row>
    <row r="61" spans="1:2" x14ac:dyDescent="0.2">
      <c r="A61" s="4">
        <v>59</v>
      </c>
      <c r="B61" s="4">
        <v>29</v>
      </c>
    </row>
    <row r="62" spans="1:2" x14ac:dyDescent="0.2">
      <c r="A62" s="4">
        <v>60</v>
      </c>
      <c r="B62" s="4">
        <v>83</v>
      </c>
    </row>
    <row r="63" spans="1:2" x14ac:dyDescent="0.2">
      <c r="A63" s="4">
        <v>61</v>
      </c>
      <c r="B63" s="4">
        <v>60</v>
      </c>
    </row>
    <row r="64" spans="1:2" x14ac:dyDescent="0.2">
      <c r="A64" s="4">
        <v>62</v>
      </c>
      <c r="B64" s="4">
        <v>54</v>
      </c>
    </row>
    <row r="65" spans="1:2" x14ac:dyDescent="0.2">
      <c r="A65" s="4">
        <v>63</v>
      </c>
      <c r="B65" s="4">
        <v>35</v>
      </c>
    </row>
    <row r="66" spans="1:2" x14ac:dyDescent="0.2">
      <c r="A66" s="4">
        <v>64</v>
      </c>
      <c r="B66" s="4">
        <v>46</v>
      </c>
    </row>
    <row r="67" spans="1:2" x14ac:dyDescent="0.2">
      <c r="A67" s="4">
        <v>65</v>
      </c>
      <c r="B67" s="4">
        <v>51</v>
      </c>
    </row>
    <row r="68" spans="1:2" x14ac:dyDescent="0.2">
      <c r="A68" s="4">
        <v>66</v>
      </c>
      <c r="B68" s="4">
        <v>58</v>
      </c>
    </row>
    <row r="69" spans="1:2" x14ac:dyDescent="0.2">
      <c r="A69" s="4">
        <v>67</v>
      </c>
      <c r="B69" s="4">
        <v>72</v>
      </c>
    </row>
    <row r="70" spans="1:2" x14ac:dyDescent="0.2">
      <c r="A70" s="4">
        <v>68</v>
      </c>
      <c r="B70" s="4">
        <v>86</v>
      </c>
    </row>
    <row r="71" spans="1:2" x14ac:dyDescent="0.2">
      <c r="A71" s="4">
        <v>69</v>
      </c>
      <c r="B71" s="4">
        <v>48</v>
      </c>
    </row>
    <row r="72" spans="1:2" x14ac:dyDescent="0.2">
      <c r="A72" s="4">
        <v>70</v>
      </c>
      <c r="B72" s="5">
        <v>48</v>
      </c>
    </row>
    <row r="73" spans="1:2" x14ac:dyDescent="0.2">
      <c r="A73" s="4">
        <v>71</v>
      </c>
      <c r="B73" s="4">
        <v>51</v>
      </c>
    </row>
    <row r="74" spans="1:2" x14ac:dyDescent="0.2">
      <c r="A74" s="4">
        <v>72</v>
      </c>
      <c r="B74" s="4">
        <v>62</v>
      </c>
    </row>
    <row r="75" spans="1:2" x14ac:dyDescent="0.2">
      <c r="A75" s="4">
        <v>73</v>
      </c>
      <c r="B75" s="4">
        <v>62</v>
      </c>
    </row>
    <row r="76" spans="1:2" x14ac:dyDescent="0.2">
      <c r="A76" s="4">
        <v>74</v>
      </c>
      <c r="B76" s="4">
        <v>85</v>
      </c>
    </row>
    <row r="77" spans="1:2" x14ac:dyDescent="0.2">
      <c r="A77" s="4">
        <v>75</v>
      </c>
      <c r="B77" s="4">
        <v>150</v>
      </c>
    </row>
    <row r="83" spans="6:6" x14ac:dyDescent="0.2">
      <c r="F83" s="43"/>
    </row>
    <row r="84" spans="6:6" x14ac:dyDescent="0.2">
      <c r="F84" s="43"/>
    </row>
    <row r="85" spans="6:6" x14ac:dyDescent="0.2">
      <c r="F85" s="43"/>
    </row>
    <row r="86" spans="6:6" x14ac:dyDescent="0.2">
      <c r="F86" s="43"/>
    </row>
    <row r="87" spans="6:6" x14ac:dyDescent="0.2">
      <c r="F87" s="43"/>
    </row>
    <row r="88" spans="6:6" x14ac:dyDescent="0.2">
      <c r="F88" s="43"/>
    </row>
    <row r="89" spans="6:6" x14ac:dyDescent="0.2">
      <c r="F89" s="43"/>
    </row>
    <row r="90" spans="6:6" x14ac:dyDescent="0.2">
      <c r="F90" s="43"/>
    </row>
    <row r="91" spans="6:6" x14ac:dyDescent="0.2">
      <c r="F91" s="43"/>
    </row>
    <row r="92" spans="6:6" x14ac:dyDescent="0.2">
      <c r="F92" s="43"/>
    </row>
  </sheetData>
  <sortState ref="O14:O23">
    <sortCondition ref="O81"/>
  </sortState>
  <mergeCells count="1">
    <mergeCell ref="A1:B1"/>
  </mergeCell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zoomScale="90" zoomScaleNormal="90" zoomScalePageLayoutView="90" workbookViewId="0"/>
  </sheetViews>
  <sheetFormatPr baseColWidth="10" defaultColWidth="8.83203125" defaultRowHeight="15" x14ac:dyDescent="0.2"/>
  <cols>
    <col min="1" max="1" width="21" customWidth="1"/>
    <col min="2" max="2" width="11" customWidth="1"/>
    <col min="3" max="3" width="12.5" customWidth="1"/>
    <col min="4" max="4" width="19.5" customWidth="1"/>
    <col min="5" max="5" width="12.5" customWidth="1"/>
    <col min="6" max="6" width="12.83203125" customWidth="1"/>
  </cols>
  <sheetData>
    <row r="1" spans="1:23" ht="16" x14ac:dyDescent="0.2">
      <c r="A1" s="6" t="s">
        <v>5</v>
      </c>
      <c r="B1" s="7" t="s">
        <v>6</v>
      </c>
      <c r="C1" s="7" t="s">
        <v>7</v>
      </c>
      <c r="D1" s="8" t="s">
        <v>8</v>
      </c>
      <c r="E1" s="7" t="s">
        <v>9</v>
      </c>
      <c r="F1" s="7" t="s">
        <v>10</v>
      </c>
    </row>
    <row r="2" spans="1:23" x14ac:dyDescent="0.2">
      <c r="A2" s="9">
        <v>1695712.62</v>
      </c>
      <c r="B2" s="10">
        <v>33.157400000000003</v>
      </c>
      <c r="C2" s="11">
        <v>0.82990000000000008</v>
      </c>
      <c r="D2" s="9">
        <v>26748.51</v>
      </c>
      <c r="E2" s="11">
        <v>73.594899999999996</v>
      </c>
      <c r="F2" s="11">
        <v>17.835000000000001</v>
      </c>
    </row>
    <row r="3" spans="1:23" x14ac:dyDescent="0.2">
      <c r="A3" s="9">
        <v>3403862.0529999998</v>
      </c>
      <c r="B3" s="10">
        <v>32.666699999999999</v>
      </c>
      <c r="C3" s="11">
        <v>0.66190000000000015</v>
      </c>
      <c r="D3" s="9">
        <v>53063.79</v>
      </c>
      <c r="E3" s="11">
        <v>88.455699999999993</v>
      </c>
      <c r="F3" s="11">
        <v>31.943899999999999</v>
      </c>
    </row>
    <row r="4" spans="1:23" x14ac:dyDescent="0.2">
      <c r="A4" s="9">
        <v>2710352.9049999998</v>
      </c>
      <c r="B4" s="10">
        <v>35.655299999999997</v>
      </c>
      <c r="C4" s="11">
        <v>0.96879999999999999</v>
      </c>
      <c r="D4" s="9">
        <v>36090.14</v>
      </c>
      <c r="E4" s="11">
        <v>73.536199999999994</v>
      </c>
      <c r="F4" s="11">
        <v>18.619800000000001</v>
      </c>
      <c r="V4" s="48" t="s">
        <v>44</v>
      </c>
      <c r="W4" t="s">
        <v>46</v>
      </c>
    </row>
    <row r="5" spans="1:23" x14ac:dyDescent="0.2">
      <c r="A5" s="9">
        <v>529215.45900000003</v>
      </c>
      <c r="B5" s="10">
        <v>33.072800000000001</v>
      </c>
      <c r="C5" s="11">
        <v>8.2100000000000006E-2</v>
      </c>
      <c r="D5" s="9">
        <v>32058.07</v>
      </c>
      <c r="E5" s="11">
        <v>79.177999999999997</v>
      </c>
      <c r="F5" s="11">
        <v>20.628399999999999</v>
      </c>
    </row>
    <row r="6" spans="1:23" x14ac:dyDescent="0.2">
      <c r="A6" s="9">
        <v>663686.65399999998</v>
      </c>
      <c r="B6" s="10">
        <v>35.758499999999998</v>
      </c>
      <c r="C6" s="11">
        <v>0.46460000000000001</v>
      </c>
      <c r="D6" s="9">
        <v>47843.42</v>
      </c>
      <c r="E6" s="11">
        <v>84.183800000000005</v>
      </c>
      <c r="F6" s="11">
        <v>35.203200000000002</v>
      </c>
    </row>
    <row r="7" spans="1:23" x14ac:dyDescent="0.2">
      <c r="A7" s="9">
        <v>2546324.335</v>
      </c>
      <c r="B7" s="10">
        <v>33.813200000000002</v>
      </c>
      <c r="C7" s="11">
        <v>2.1796000000000002</v>
      </c>
      <c r="D7" s="9">
        <v>50180.97</v>
      </c>
      <c r="E7" s="11">
        <v>93.499600000000001</v>
      </c>
      <c r="F7" s="11">
        <v>41.7057</v>
      </c>
    </row>
    <row r="8" spans="1:23" x14ac:dyDescent="0.2">
      <c r="A8" s="9">
        <v>2787046.202</v>
      </c>
      <c r="B8" s="10">
        <v>30.979700000000001</v>
      </c>
      <c r="C8" s="11">
        <v>1.8048000000000002</v>
      </c>
      <c r="D8" s="9">
        <v>30710.080000000002</v>
      </c>
      <c r="E8" s="11">
        <v>78.023399999999995</v>
      </c>
      <c r="F8" s="11">
        <v>28.024999999999999</v>
      </c>
    </row>
    <row r="9" spans="1:23" x14ac:dyDescent="0.2">
      <c r="A9" s="9">
        <v>612696.054</v>
      </c>
      <c r="B9" s="10">
        <v>30.784300000000002</v>
      </c>
      <c r="C9" s="11">
        <v>-5.6899999999999999E-2</v>
      </c>
      <c r="D9" s="9">
        <v>29141.7</v>
      </c>
      <c r="E9" s="11">
        <v>70.294899999999998</v>
      </c>
      <c r="F9" s="11">
        <v>15.088200000000001</v>
      </c>
    </row>
    <row r="10" spans="1:23" x14ac:dyDescent="0.2">
      <c r="A10" s="9">
        <v>891822.03299999994</v>
      </c>
      <c r="B10" s="10">
        <v>32.316400000000002</v>
      </c>
      <c r="C10" s="11">
        <v>-0.15770000000000003</v>
      </c>
      <c r="D10" s="9">
        <v>55980.15</v>
      </c>
      <c r="E10" s="11">
        <v>70.667400000000001</v>
      </c>
      <c r="F10" s="11">
        <v>10.982900000000001</v>
      </c>
    </row>
    <row r="11" spans="1:23" x14ac:dyDescent="0.2">
      <c r="A11" s="9">
        <v>1124967.9649999999</v>
      </c>
      <c r="B11" s="10">
        <v>32.531199999999998</v>
      </c>
      <c r="C11" s="11">
        <v>0.36640000000000006</v>
      </c>
      <c r="D11" s="9">
        <v>28730.880000000001</v>
      </c>
      <c r="E11" s="11">
        <v>63.7395</v>
      </c>
      <c r="F11" s="11">
        <v>13.245799999999999</v>
      </c>
    </row>
    <row r="12" spans="1:23" x14ac:dyDescent="0.2">
      <c r="A12" s="9">
        <v>909500.97600000002</v>
      </c>
      <c r="B12" s="10">
        <v>31.44</v>
      </c>
      <c r="C12" s="11">
        <v>2.2256</v>
      </c>
      <c r="D12" s="9">
        <v>31109.23</v>
      </c>
      <c r="E12" s="11">
        <v>76.905900000000003</v>
      </c>
      <c r="F12" s="11">
        <v>19.55</v>
      </c>
    </row>
    <row r="13" spans="1:23" x14ac:dyDescent="0.2">
      <c r="A13" s="9">
        <v>2631166.8810000001</v>
      </c>
      <c r="B13" s="10">
        <v>33.161299999999997</v>
      </c>
      <c r="C13" s="11">
        <v>1.5158</v>
      </c>
      <c r="D13" s="9">
        <v>55614.12</v>
      </c>
      <c r="E13" s="11">
        <v>82.9452</v>
      </c>
      <c r="F13" s="11">
        <v>20.813500000000001</v>
      </c>
    </row>
    <row r="14" spans="1:23" x14ac:dyDescent="0.2">
      <c r="A14" s="9">
        <v>882972.65399999998</v>
      </c>
      <c r="B14" s="10">
        <v>31.8736</v>
      </c>
      <c r="C14" s="11">
        <v>0.14130000000000001</v>
      </c>
      <c r="D14" s="9">
        <v>23038.43</v>
      </c>
      <c r="E14" s="11">
        <v>65.212699999999998</v>
      </c>
      <c r="F14" s="11">
        <v>16.979600000000001</v>
      </c>
    </row>
    <row r="15" spans="1:23" x14ac:dyDescent="0.2">
      <c r="A15" s="9">
        <v>1078573.1240000001</v>
      </c>
      <c r="B15" s="10">
        <v>33.407200000000003</v>
      </c>
      <c r="C15" s="11">
        <v>-1.04</v>
      </c>
      <c r="D15" s="9">
        <v>34531.72</v>
      </c>
      <c r="E15" s="11">
        <v>73.494399999999999</v>
      </c>
      <c r="F15" s="11">
        <v>32.991999999999997</v>
      </c>
    </row>
    <row r="16" spans="1:23" x14ac:dyDescent="0.2">
      <c r="A16" s="9">
        <v>844320.19400000002</v>
      </c>
      <c r="B16" s="10">
        <v>34.046999999999997</v>
      </c>
      <c r="C16" s="11">
        <v>1.6836000000000002</v>
      </c>
      <c r="D16" s="9">
        <v>30350.36</v>
      </c>
      <c r="E16" s="11">
        <v>80.220100000000002</v>
      </c>
      <c r="F16" s="11">
        <v>22.3185</v>
      </c>
    </row>
    <row r="17" spans="1:22" x14ac:dyDescent="0.2">
      <c r="A17" s="9">
        <v>1849119.0289999999</v>
      </c>
      <c r="B17" s="10">
        <v>28.887899999999998</v>
      </c>
      <c r="C17" s="11">
        <v>2.3595999999999999</v>
      </c>
      <c r="D17" s="9">
        <v>38964.94</v>
      </c>
      <c r="E17" s="11">
        <v>87.597300000000004</v>
      </c>
      <c r="F17" s="11">
        <v>24.567</v>
      </c>
    </row>
    <row r="18" spans="1:22" x14ac:dyDescent="0.2">
      <c r="A18" s="9">
        <v>3860007.3159999996</v>
      </c>
      <c r="B18" s="10">
        <v>36.105600000000003</v>
      </c>
      <c r="C18" s="11">
        <v>0.78400000000000003</v>
      </c>
      <c r="D18" s="9">
        <v>49392.77</v>
      </c>
      <c r="E18" s="11">
        <v>85.304100000000005</v>
      </c>
      <c r="F18" s="11">
        <v>30.879000000000001</v>
      </c>
    </row>
    <row r="19" spans="1:22" x14ac:dyDescent="0.2">
      <c r="A19" s="9">
        <v>826573.88</v>
      </c>
      <c r="B19" s="10">
        <v>32.808300000000003</v>
      </c>
      <c r="C19" s="11">
        <v>0.1164</v>
      </c>
      <c r="D19" s="9">
        <v>25595.69</v>
      </c>
      <c r="E19" s="11">
        <v>65.588399999999993</v>
      </c>
      <c r="F19" s="11">
        <v>17.454499999999999</v>
      </c>
    </row>
    <row r="20" spans="1:22" x14ac:dyDescent="0.2">
      <c r="A20" s="9">
        <v>604682.86800000002</v>
      </c>
      <c r="B20" s="10">
        <v>33.053800000000003</v>
      </c>
      <c r="C20" s="11">
        <v>1.1497999999999999</v>
      </c>
      <c r="D20" s="9">
        <v>29622.61</v>
      </c>
      <c r="E20" s="11">
        <v>80.617599999999996</v>
      </c>
      <c r="F20" s="11">
        <v>18.6356</v>
      </c>
    </row>
    <row r="21" spans="1:22" x14ac:dyDescent="0.2">
      <c r="A21" s="9">
        <v>1903611.6</v>
      </c>
      <c r="B21" s="10">
        <v>33.499600000000001</v>
      </c>
      <c r="C21" s="11">
        <v>6.0600000000000001E-2</v>
      </c>
      <c r="D21" s="9">
        <v>31586.1</v>
      </c>
      <c r="E21" s="11">
        <v>80.379000000000005</v>
      </c>
      <c r="F21" s="11">
        <v>38.3249</v>
      </c>
    </row>
    <row r="22" spans="1:22" x14ac:dyDescent="0.2">
      <c r="A22" s="9">
        <v>2356808.3909999998</v>
      </c>
      <c r="B22" s="10">
        <v>32.680900000000001</v>
      </c>
      <c r="C22" s="11">
        <v>1.6338000000000001</v>
      </c>
      <c r="D22" s="9">
        <v>49674.559999999998</v>
      </c>
      <c r="E22" s="11">
        <v>79.852599999999995</v>
      </c>
      <c r="F22" s="11">
        <v>23.777999999999999</v>
      </c>
    </row>
    <row r="23" spans="1:22" x14ac:dyDescent="0.2">
      <c r="A23" s="9">
        <v>2788571.9569999999</v>
      </c>
      <c r="B23" s="10">
        <v>28.5166</v>
      </c>
      <c r="C23" s="11">
        <v>1.1255999999999999</v>
      </c>
      <c r="D23" s="9">
        <v>28878.98</v>
      </c>
      <c r="E23" s="11">
        <v>81.237099999999998</v>
      </c>
      <c r="F23" s="11">
        <v>16.93</v>
      </c>
    </row>
    <row r="24" spans="1:22" x14ac:dyDescent="0.2">
      <c r="A24" s="9">
        <v>1634878.2860000001</v>
      </c>
      <c r="B24" s="10">
        <v>32.894500000000001</v>
      </c>
      <c r="C24" s="11">
        <v>1.4883999999999999</v>
      </c>
      <c r="D24" s="9">
        <v>24287.08</v>
      </c>
      <c r="E24" s="11">
        <v>70.224400000000003</v>
      </c>
      <c r="F24" s="11">
        <v>19.142900000000001</v>
      </c>
    </row>
    <row r="25" spans="1:22" x14ac:dyDescent="0.2">
      <c r="A25" s="9">
        <v>2371627.3689999999</v>
      </c>
      <c r="B25" s="10">
        <v>30.502400000000002</v>
      </c>
      <c r="C25" s="11">
        <v>4.7937000000000003</v>
      </c>
      <c r="D25" s="9">
        <v>46711.24</v>
      </c>
      <c r="E25" s="11">
        <v>87.104600000000005</v>
      </c>
      <c r="F25" s="11">
        <v>30.8843</v>
      </c>
    </row>
    <row r="26" spans="1:22" x14ac:dyDescent="0.2">
      <c r="A26" s="9">
        <v>2627837.9610000001</v>
      </c>
      <c r="B26" s="10">
        <v>30.292200000000001</v>
      </c>
      <c r="C26" s="11">
        <v>1.8921999999999999</v>
      </c>
      <c r="D26" s="9">
        <v>43449.81</v>
      </c>
      <c r="E26" s="11">
        <v>80.205699999999993</v>
      </c>
      <c r="F26" s="11">
        <v>26.556999999999999</v>
      </c>
    </row>
    <row r="27" spans="1:22" x14ac:dyDescent="0.2">
      <c r="A27" s="9">
        <v>1868116.33</v>
      </c>
      <c r="B27" s="10">
        <v>31.2911</v>
      </c>
      <c r="C27" s="11">
        <v>1.8667000000000002</v>
      </c>
      <c r="D27" s="9">
        <v>31694.45</v>
      </c>
      <c r="E27" s="11">
        <v>75.291399999999996</v>
      </c>
      <c r="F27" s="11">
        <v>28.36</v>
      </c>
      <c r="V27" t="s">
        <v>45</v>
      </c>
    </row>
    <row r="28" spans="1:22" x14ac:dyDescent="0.2">
      <c r="A28" s="9">
        <v>2236796.8619999997</v>
      </c>
      <c r="B28" s="10">
        <v>33.049799999999998</v>
      </c>
      <c r="C28" s="11">
        <v>1.7896000000000001</v>
      </c>
      <c r="D28" s="9">
        <v>45459.22</v>
      </c>
      <c r="E28" s="11">
        <v>77.616200000000006</v>
      </c>
      <c r="F28" s="11">
        <v>19.248999999999999</v>
      </c>
    </row>
    <row r="29" spans="1:22" x14ac:dyDescent="0.2">
      <c r="A29" s="9">
        <v>1318876.2339999999</v>
      </c>
      <c r="B29" s="10">
        <v>32.934800000000003</v>
      </c>
      <c r="C29" s="11">
        <v>0.2707</v>
      </c>
      <c r="D29" s="9">
        <v>47047.34</v>
      </c>
      <c r="E29" s="11">
        <v>85.175299999999993</v>
      </c>
      <c r="F29" s="11">
        <v>35.499400000000001</v>
      </c>
    </row>
    <row r="30" spans="1:22" x14ac:dyDescent="0.2">
      <c r="A30" s="9">
        <v>1868097.8359999999</v>
      </c>
      <c r="B30" s="10">
        <v>31.838100000000001</v>
      </c>
      <c r="C30" s="11">
        <v>3.0129000000000001</v>
      </c>
      <c r="D30" s="9">
        <v>26433.24</v>
      </c>
      <c r="E30" s="11">
        <v>74.179199999999994</v>
      </c>
      <c r="F30" s="11">
        <v>18.637499999999999</v>
      </c>
    </row>
    <row r="31" spans="1:22" x14ac:dyDescent="0.2">
      <c r="A31" s="9">
        <v>1695218.5659999999</v>
      </c>
      <c r="B31" s="10">
        <v>31.0794</v>
      </c>
      <c r="C31" s="11">
        <v>3.4630000000000001</v>
      </c>
      <c r="D31" s="9">
        <v>33396.660000000003</v>
      </c>
      <c r="E31" s="11">
        <v>81.699100000000001</v>
      </c>
      <c r="F31" s="11">
        <v>41.113</v>
      </c>
    </row>
    <row r="32" spans="1:22" x14ac:dyDescent="0.2">
      <c r="A32" s="9">
        <v>2700194.415</v>
      </c>
      <c r="B32" s="10">
        <v>32.180700000000002</v>
      </c>
      <c r="C32" s="11">
        <v>0.70410000000000006</v>
      </c>
      <c r="D32" s="9">
        <v>26179.360000000001</v>
      </c>
      <c r="E32" s="11">
        <v>73.414000000000001</v>
      </c>
      <c r="F32" s="11">
        <v>17.8566</v>
      </c>
    </row>
    <row r="33" spans="1:6" x14ac:dyDescent="0.2">
      <c r="A33" s="9">
        <v>1156049.774</v>
      </c>
      <c r="B33" s="10">
        <v>31.694400000000002</v>
      </c>
      <c r="C33" s="11">
        <v>-0.15690000000000004</v>
      </c>
      <c r="D33" s="9">
        <v>33454.639999999999</v>
      </c>
      <c r="E33" s="11">
        <v>73.716099999999997</v>
      </c>
      <c r="F33" s="11">
        <v>26.5426</v>
      </c>
    </row>
    <row r="34" spans="1:6" x14ac:dyDescent="0.2">
      <c r="A34" s="9">
        <v>643858.44400000002</v>
      </c>
      <c r="B34" s="10">
        <v>34.026299999999999</v>
      </c>
      <c r="C34" s="11">
        <v>0.70840000000000003</v>
      </c>
      <c r="D34" s="9">
        <v>42271.5</v>
      </c>
      <c r="E34" s="11">
        <v>78.649299999999997</v>
      </c>
      <c r="F34" s="11">
        <v>29.8734</v>
      </c>
    </row>
  </sheetData>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2:U19"/>
  <sheetViews>
    <sheetView tabSelected="1" topLeftCell="A22" workbookViewId="0">
      <selection activeCell="O20" sqref="O20"/>
    </sheetView>
  </sheetViews>
  <sheetFormatPr baseColWidth="10" defaultColWidth="8.83203125" defaultRowHeight="15" x14ac:dyDescent="0.2"/>
  <cols>
    <col min="15" max="15" width="11.5" bestFit="1" customWidth="1"/>
    <col min="18" max="18" width="14.1640625" bestFit="1" customWidth="1"/>
  </cols>
  <sheetData>
    <row r="2" spans="15:21" x14ac:dyDescent="0.2">
      <c r="O2" s="48" t="s">
        <v>47</v>
      </c>
    </row>
    <row r="3" spans="15:21" x14ac:dyDescent="0.2">
      <c r="O3" t="s">
        <v>48</v>
      </c>
      <c r="P3">
        <v>24</v>
      </c>
      <c r="R3" t="s">
        <v>52</v>
      </c>
      <c r="S3">
        <v>24</v>
      </c>
      <c r="U3" t="s">
        <v>65</v>
      </c>
    </row>
    <row r="4" spans="15:21" x14ac:dyDescent="0.2">
      <c r="O4" t="s">
        <v>49</v>
      </c>
      <c r="P4">
        <v>12</v>
      </c>
      <c r="R4" t="s">
        <v>53</v>
      </c>
      <c r="S4">
        <v>12</v>
      </c>
    </row>
    <row r="5" spans="15:21" x14ac:dyDescent="0.2">
      <c r="O5" t="s">
        <v>50</v>
      </c>
      <c r="P5">
        <v>5.7445630000000003</v>
      </c>
      <c r="R5" t="s">
        <v>54</v>
      </c>
      <c r="S5">
        <v>5.7445599999999999</v>
      </c>
      <c r="U5" t="s">
        <v>66</v>
      </c>
    </row>
    <row r="6" spans="15:21" x14ac:dyDescent="0.2">
      <c r="O6" t="s">
        <v>51</v>
      </c>
      <c r="P6" s="49">
        <v>0.95</v>
      </c>
      <c r="R6" t="s">
        <v>55</v>
      </c>
      <c r="S6">
        <v>0.95</v>
      </c>
      <c r="U6" t="s">
        <v>67</v>
      </c>
    </row>
    <row r="7" spans="15:21" x14ac:dyDescent="0.2">
      <c r="U7" t="s">
        <v>68</v>
      </c>
    </row>
    <row r="8" spans="15:21" x14ac:dyDescent="0.2">
      <c r="R8" t="s">
        <v>56</v>
      </c>
      <c r="S8">
        <f>S4</f>
        <v>12</v>
      </c>
    </row>
    <row r="9" spans="15:21" x14ac:dyDescent="0.2">
      <c r="R9" t="s">
        <v>57</v>
      </c>
      <c r="S9" s="39">
        <f>S17*S15</f>
        <v>2.4257149468620458</v>
      </c>
      <c r="U9" t="s">
        <v>69</v>
      </c>
    </row>
    <row r="10" spans="15:21" x14ac:dyDescent="0.2">
      <c r="R10" t="s">
        <v>58</v>
      </c>
      <c r="S10" s="39">
        <f>S4-S9</f>
        <v>9.5742850531379542</v>
      </c>
    </row>
    <row r="11" spans="15:21" x14ac:dyDescent="0.2">
      <c r="R11" t="s">
        <v>59</v>
      </c>
      <c r="S11" s="39">
        <f>S4+S9</f>
        <v>14.425714946862046</v>
      </c>
    </row>
    <row r="13" spans="15:21" x14ac:dyDescent="0.2">
      <c r="R13" t="s">
        <v>60</v>
      </c>
      <c r="S13" s="39">
        <f>2*S9</f>
        <v>4.8514298937240916</v>
      </c>
    </row>
    <row r="14" spans="15:21" x14ac:dyDescent="0.2">
      <c r="R14" t="s">
        <v>61</v>
      </c>
      <c r="S14">
        <f>1-S6</f>
        <v>5.0000000000000044E-2</v>
      </c>
    </row>
    <row r="15" spans="15:21" x14ac:dyDescent="0.2">
      <c r="R15" t="s">
        <v>62</v>
      </c>
      <c r="S15" s="39">
        <f>TINV(S14,S3-1)</f>
        <v>2.0686576104190477</v>
      </c>
    </row>
    <row r="16" spans="15:21" x14ac:dyDescent="0.2">
      <c r="R16" t="s">
        <v>63</v>
      </c>
      <c r="S16" s="39">
        <f>(S3)^0.5</f>
        <v>4.8989794855663558</v>
      </c>
    </row>
    <row r="17" spans="15:19" x14ac:dyDescent="0.2">
      <c r="R17" t="s">
        <v>64</v>
      </c>
      <c r="S17" s="39">
        <f>S5/S16</f>
        <v>1.1726033997335445</v>
      </c>
    </row>
    <row r="19" spans="15:19" x14ac:dyDescent="0.2">
      <c r="O19" s="48" t="s">
        <v>70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1" sqref="K21"/>
    </sheetView>
  </sheetViews>
  <sheetFormatPr baseColWidth="10" defaultColWidth="8.83203125" defaultRowHeight="15"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L12" sqref="L12"/>
    </sheetView>
  </sheetViews>
  <sheetFormatPr baseColWidth="10" defaultColWidth="8.83203125" defaultRowHeight="15" x14ac:dyDescent="0.2"/>
  <cols>
    <col min="1" max="1" width="12.5" customWidth="1"/>
    <col min="2" max="2" width="12.6640625" customWidth="1"/>
  </cols>
  <sheetData>
    <row r="1" spans="1:2" x14ac:dyDescent="0.2">
      <c r="A1" s="12" t="s">
        <v>11</v>
      </c>
      <c r="B1" s="12" t="s">
        <v>12</v>
      </c>
    </row>
    <row r="2" spans="1:2" x14ac:dyDescent="0.2">
      <c r="A2" s="13">
        <v>320</v>
      </c>
      <c r="B2" s="13">
        <v>515</v>
      </c>
    </row>
    <row r="3" spans="1:2" x14ac:dyDescent="0.2">
      <c r="A3" s="13">
        <v>520</v>
      </c>
      <c r="B3" s="13">
        <v>260</v>
      </c>
    </row>
    <row r="4" spans="1:2" x14ac:dyDescent="0.2">
      <c r="A4" s="13">
        <v>160</v>
      </c>
      <c r="B4" s="13">
        <v>325</v>
      </c>
    </row>
    <row r="5" spans="1:2" x14ac:dyDescent="0.2">
      <c r="A5" s="13">
        <v>160</v>
      </c>
      <c r="B5" s="13">
        <v>470</v>
      </c>
    </row>
    <row r="6" spans="1:2" x14ac:dyDescent="0.2">
      <c r="A6" s="13">
        <v>300</v>
      </c>
      <c r="B6" s="13">
        <v>300</v>
      </c>
    </row>
    <row r="7" spans="1:2" x14ac:dyDescent="0.2">
      <c r="A7" s="13">
        <v>120</v>
      </c>
      <c r="B7" s="13">
        <v>530</v>
      </c>
    </row>
    <row r="8" spans="1:2" x14ac:dyDescent="0.2">
      <c r="A8" s="13">
        <v>520</v>
      </c>
      <c r="B8" s="13">
        <v>265</v>
      </c>
    </row>
    <row r="9" spans="1:2" x14ac:dyDescent="0.2">
      <c r="A9" s="13">
        <v>440</v>
      </c>
      <c r="B9" s="13">
        <v>235</v>
      </c>
    </row>
    <row r="10" spans="1:2" x14ac:dyDescent="0.2">
      <c r="A10" s="13">
        <v>300</v>
      </c>
      <c r="B10" s="13">
        <v>265</v>
      </c>
    </row>
    <row r="11" spans="1:2" x14ac:dyDescent="0.2">
      <c r="A11" s="13">
        <v>170</v>
      </c>
      <c r="B11" s="13">
        <v>320</v>
      </c>
    </row>
    <row r="12" spans="1:2" x14ac:dyDescent="0.2">
      <c r="A12" s="13">
        <v>150</v>
      </c>
      <c r="B12" s="13">
        <v>200</v>
      </c>
    </row>
    <row r="13" spans="1:2" x14ac:dyDescent="0.2">
      <c r="A13" s="13">
        <v>300</v>
      </c>
      <c r="B13" s="13">
        <v>160</v>
      </c>
    </row>
    <row r="14" spans="1:2" x14ac:dyDescent="0.2">
      <c r="A14" s="13">
        <v>180</v>
      </c>
      <c r="B14" s="13">
        <v>330</v>
      </c>
    </row>
    <row r="15" spans="1:2" x14ac:dyDescent="0.2">
      <c r="A15" s="13">
        <v>160</v>
      </c>
      <c r="B15" s="13">
        <v>250</v>
      </c>
    </row>
    <row r="16" spans="1:2" x14ac:dyDescent="0.2">
      <c r="A16" s="13">
        <v>150</v>
      </c>
      <c r="B16" s="13">
        <v>460</v>
      </c>
    </row>
    <row r="17" spans="1:2" x14ac:dyDescent="0.2">
      <c r="A17" s="13">
        <v>400</v>
      </c>
      <c r="B17" s="13"/>
    </row>
    <row r="18" spans="1:2" x14ac:dyDescent="0.2">
      <c r="A18" s="13">
        <v>170</v>
      </c>
      <c r="B18" s="13"/>
    </row>
    <row r="19" spans="1:2" x14ac:dyDescent="0.2">
      <c r="A19" s="13">
        <v>180</v>
      </c>
      <c r="B19" s="13"/>
    </row>
    <row r="20" spans="1:2" x14ac:dyDescent="0.2">
      <c r="A20" s="13">
        <v>260</v>
      </c>
      <c r="B20" s="13"/>
    </row>
    <row r="21" spans="1:2" x14ac:dyDescent="0.2">
      <c r="A21" s="13">
        <v>240</v>
      </c>
      <c r="B21" s="13"/>
    </row>
    <row r="22" spans="1:2" x14ac:dyDescent="0.2">
      <c r="A22" s="13">
        <v>320</v>
      </c>
      <c r="B22" s="13"/>
    </row>
    <row r="23" spans="1:2" x14ac:dyDescent="0.2">
      <c r="A23" s="13">
        <v>260</v>
      </c>
      <c r="B23" s="13"/>
    </row>
    <row r="24" spans="1:2" x14ac:dyDescent="0.2">
      <c r="A24" s="13">
        <v>150</v>
      </c>
      <c r="B24" s="13"/>
    </row>
    <row r="25" spans="1:2" x14ac:dyDescent="0.2">
      <c r="A25" s="13">
        <v>320</v>
      </c>
      <c r="B25" s="13"/>
    </row>
    <row r="26" spans="1:2" x14ac:dyDescent="0.2">
      <c r="A26" s="13">
        <v>180</v>
      </c>
      <c r="B26" s="13"/>
    </row>
    <row r="27" spans="1:2" x14ac:dyDescent="0.2">
      <c r="A27" s="13">
        <v>140</v>
      </c>
      <c r="B27" s="13"/>
    </row>
    <row r="28" spans="1:2" x14ac:dyDescent="0.2">
      <c r="A28" s="13">
        <v>220</v>
      </c>
      <c r="B28" s="13"/>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C27" sqref="C27"/>
    </sheetView>
  </sheetViews>
  <sheetFormatPr baseColWidth="10" defaultColWidth="8.83203125" defaultRowHeight="15" x14ac:dyDescent="0.2"/>
  <cols>
    <col min="1" max="1" width="11.6640625" customWidth="1"/>
    <col min="2" max="2" width="14.6640625" customWidth="1"/>
    <col min="3" max="3" width="16.83203125" customWidth="1"/>
  </cols>
  <sheetData>
    <row r="1" spans="1:3" x14ac:dyDescent="0.2">
      <c r="A1" s="14" t="s">
        <v>13</v>
      </c>
      <c r="B1" s="14" t="s">
        <v>14</v>
      </c>
      <c r="C1" s="14" t="s">
        <v>15</v>
      </c>
    </row>
    <row r="2" spans="1:3" x14ac:dyDescent="0.2">
      <c r="A2" s="15">
        <v>309.60000000000002</v>
      </c>
      <c r="B2" s="15">
        <v>7</v>
      </c>
      <c r="C2" s="15">
        <v>0</v>
      </c>
    </row>
    <row r="3" spans="1:3" x14ac:dyDescent="0.2">
      <c r="A3" s="15">
        <v>307.39999999999998</v>
      </c>
      <c r="B3" s="15">
        <v>8</v>
      </c>
      <c r="C3" s="15">
        <v>0</v>
      </c>
    </row>
    <row r="4" spans="1:3" x14ac:dyDescent="0.2">
      <c r="A4" s="15">
        <v>340.3</v>
      </c>
      <c r="B4" s="15">
        <v>9</v>
      </c>
      <c r="C4" s="15">
        <v>0</v>
      </c>
    </row>
    <row r="5" spans="1:3" x14ac:dyDescent="0.2">
      <c r="A5" s="15">
        <v>346.5</v>
      </c>
      <c r="B5" s="15">
        <v>12</v>
      </c>
      <c r="C5" s="15">
        <v>0</v>
      </c>
    </row>
    <row r="6" spans="1:3" x14ac:dyDescent="0.2">
      <c r="A6" s="15">
        <v>298.2</v>
      </c>
      <c r="B6" s="15">
        <v>6</v>
      </c>
      <c r="C6" s="15">
        <v>0</v>
      </c>
    </row>
    <row r="7" spans="1:3" x14ac:dyDescent="0.2">
      <c r="A7" s="15">
        <v>337.8</v>
      </c>
      <c r="B7" s="15">
        <v>9</v>
      </c>
      <c r="C7" s="15">
        <v>0</v>
      </c>
    </row>
    <row r="8" spans="1:3" x14ac:dyDescent="0.2">
      <c r="A8" s="15">
        <v>324.10000000000002</v>
      </c>
      <c r="B8" s="15">
        <v>10</v>
      </c>
      <c r="C8" s="15">
        <v>0</v>
      </c>
    </row>
    <row r="9" spans="1:3" x14ac:dyDescent="0.2">
      <c r="A9" s="15">
        <v>313.2</v>
      </c>
      <c r="B9" s="15">
        <v>8</v>
      </c>
      <c r="C9" s="15">
        <v>0</v>
      </c>
    </row>
    <row r="10" spans="1:3" x14ac:dyDescent="0.2">
      <c r="A10" s="15">
        <v>327.8</v>
      </c>
      <c r="B10" s="15">
        <v>9</v>
      </c>
      <c r="C10" s="15">
        <v>0</v>
      </c>
    </row>
    <row r="11" spans="1:3" x14ac:dyDescent="0.2">
      <c r="A11" s="15">
        <v>325.3</v>
      </c>
      <c r="B11" s="15">
        <v>8</v>
      </c>
      <c r="C11" s="15">
        <v>0</v>
      </c>
    </row>
    <row r="12" spans="1:3" x14ac:dyDescent="0.2">
      <c r="A12" s="15">
        <v>308.5</v>
      </c>
      <c r="B12" s="15">
        <v>6</v>
      </c>
      <c r="C12" s="15">
        <v>0</v>
      </c>
    </row>
    <row r="13" spans="1:3" x14ac:dyDescent="0.2">
      <c r="A13" s="15">
        <v>381.3</v>
      </c>
      <c r="B13" s="15">
        <v>13</v>
      </c>
      <c r="C13" s="15">
        <v>0</v>
      </c>
    </row>
    <row r="14" spans="1:3" x14ac:dyDescent="0.2">
      <c r="A14" s="15">
        <v>337.4</v>
      </c>
      <c r="B14" s="15">
        <v>10</v>
      </c>
      <c r="C14" s="15">
        <v>0</v>
      </c>
    </row>
    <row r="15" spans="1:3" x14ac:dyDescent="0.2">
      <c r="A15" s="15">
        <v>346.2</v>
      </c>
      <c r="B15" s="15">
        <v>10</v>
      </c>
      <c r="C15" s="15">
        <v>0</v>
      </c>
    </row>
    <row r="16" spans="1:3" x14ac:dyDescent="0.2">
      <c r="A16" s="15">
        <v>342.4</v>
      </c>
      <c r="B16" s="15">
        <v>9</v>
      </c>
      <c r="C16" s="15">
        <v>1</v>
      </c>
    </row>
    <row r="17" spans="1:3" x14ac:dyDescent="0.2">
      <c r="A17" s="15">
        <v>323.7</v>
      </c>
      <c r="B17" s="15">
        <v>8</v>
      </c>
      <c r="C17" s="15">
        <v>1</v>
      </c>
    </row>
    <row r="18" spans="1:3" x14ac:dyDescent="0.2">
      <c r="A18" s="15">
        <v>329.6</v>
      </c>
      <c r="B18" s="15">
        <v>8</v>
      </c>
      <c r="C18" s="15">
        <v>1</v>
      </c>
    </row>
    <row r="19" spans="1:3" x14ac:dyDescent="0.2">
      <c r="A19" s="15">
        <v>343.6</v>
      </c>
      <c r="B19" s="15">
        <v>9</v>
      </c>
      <c r="C19" s="15">
        <v>1</v>
      </c>
    </row>
    <row r="20" spans="1:3" x14ac:dyDescent="0.2">
      <c r="A20" s="15">
        <v>360.7</v>
      </c>
      <c r="B20" s="15">
        <v>11</v>
      </c>
      <c r="C20" s="15">
        <v>1</v>
      </c>
    </row>
    <row r="21" spans="1:3" x14ac:dyDescent="0.2">
      <c r="A21" s="16">
        <v>348.3</v>
      </c>
      <c r="B21" s="16">
        <v>9</v>
      </c>
      <c r="C21" s="16">
        <v>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9" sqref="K19"/>
    </sheetView>
  </sheetViews>
  <sheetFormatPr baseColWidth="10" defaultColWidth="8.83203125" defaultRowHeight="15" x14ac:dyDescent="0.2"/>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6"/>
  <sheetViews>
    <sheetView workbookViewId="0">
      <selection activeCell="J10" sqref="J10"/>
    </sheetView>
  </sheetViews>
  <sheetFormatPr baseColWidth="10" defaultColWidth="8.83203125" defaultRowHeight="15" x14ac:dyDescent="0.2"/>
  <cols>
    <col min="2" max="2" width="23.6640625" customWidth="1"/>
    <col min="3" max="3" width="19.33203125" customWidth="1"/>
    <col min="4" max="4" width="18.33203125" customWidth="1"/>
  </cols>
  <sheetData>
    <row r="1" spans="2:5" ht="16" thickBot="1" x14ac:dyDescent="0.25"/>
    <row r="2" spans="2:5" ht="16" x14ac:dyDescent="0.2">
      <c r="B2" s="36" t="s">
        <v>16</v>
      </c>
      <c r="C2" s="37"/>
      <c r="D2" s="37"/>
      <c r="E2" s="38"/>
    </row>
    <row r="3" spans="2:5" ht="17" thickBot="1" x14ac:dyDescent="0.25">
      <c r="B3" s="18"/>
      <c r="C3" s="19"/>
      <c r="D3" s="19"/>
      <c r="E3" s="20"/>
    </row>
    <row r="4" spans="2:5" ht="16" x14ac:dyDescent="0.2">
      <c r="B4" s="18"/>
      <c r="C4" s="34" t="s">
        <v>22</v>
      </c>
      <c r="D4" s="34" t="s">
        <v>21</v>
      </c>
      <c r="E4" s="20"/>
    </row>
    <row r="5" spans="2:5" ht="16" x14ac:dyDescent="0.2">
      <c r="B5" s="18"/>
      <c r="C5" s="35"/>
      <c r="D5" s="35"/>
      <c r="E5" s="20"/>
    </row>
    <row r="6" spans="2:5" ht="17" thickBot="1" x14ac:dyDescent="0.25">
      <c r="B6" s="29" t="s">
        <v>17</v>
      </c>
      <c r="C6" s="31">
        <v>0.5</v>
      </c>
      <c r="D6" s="31">
        <v>0.5</v>
      </c>
      <c r="E6" s="20"/>
    </row>
    <row r="7" spans="2:5" ht="17" thickBot="1" x14ac:dyDescent="0.25">
      <c r="B7" s="29" t="s">
        <v>18</v>
      </c>
      <c r="C7" s="30">
        <v>80250</v>
      </c>
      <c r="D7" s="30">
        <v>33850</v>
      </c>
      <c r="E7" s="20"/>
    </row>
    <row r="8" spans="2:5" ht="17" thickBot="1" x14ac:dyDescent="0.25">
      <c r="B8" s="26" t="s">
        <v>19</v>
      </c>
      <c r="C8" s="27">
        <v>125250</v>
      </c>
      <c r="D8" s="28">
        <v>-1550</v>
      </c>
      <c r="E8" s="20"/>
    </row>
    <row r="9" spans="2:5" ht="17" thickBot="1" x14ac:dyDescent="0.25">
      <c r="B9" s="26" t="s">
        <v>20</v>
      </c>
      <c r="C9" s="27">
        <v>52750</v>
      </c>
      <c r="D9" s="27">
        <v>40250</v>
      </c>
      <c r="E9" s="20"/>
    </row>
    <row r="10" spans="2:5" x14ac:dyDescent="0.2">
      <c r="B10" s="21"/>
      <c r="C10" s="22"/>
      <c r="D10" s="22"/>
      <c r="E10" s="20"/>
    </row>
    <row r="11" spans="2:5" ht="16" thickBot="1" x14ac:dyDescent="0.25">
      <c r="B11" s="23"/>
      <c r="C11" s="24"/>
      <c r="D11" s="24"/>
      <c r="E11" s="25"/>
    </row>
    <row r="16" spans="2:5" x14ac:dyDescent="0.2">
      <c r="E16" s="17"/>
    </row>
  </sheetData>
  <mergeCells count="3">
    <mergeCell ref="C4:C5"/>
    <mergeCell ref="D4:D5"/>
    <mergeCell ref="B2:E2"/>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Main</vt:lpstr>
      <vt:lpstr>Desc Stats</vt:lpstr>
      <vt:lpstr>Linear Regression</vt:lpstr>
      <vt:lpstr>CI</vt:lpstr>
      <vt:lpstr>HT</vt:lpstr>
      <vt:lpstr>2SampTH</vt:lpstr>
      <vt:lpstr>MultReg</vt:lpstr>
      <vt:lpstr>DecTree</vt:lpstr>
      <vt:lpstr>Prob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Cancle Tunstall</dc:creator>
  <cp:lastModifiedBy>Microsoft Office User</cp:lastModifiedBy>
  <dcterms:created xsi:type="dcterms:W3CDTF">2014-06-15T04:07:21Z</dcterms:created>
  <dcterms:modified xsi:type="dcterms:W3CDTF">2015-09-25T22:20:14Z</dcterms:modified>
</cp:coreProperties>
</file>